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ith Pictures" sheetId="1" r:id="rId1"/>
    <sheet name="OFFER" sheetId="2" r:id="rId2"/>
  </sheets>
  <definedNames>
    <definedName name="_xlnm._FilterDatabase" localSheetId="1" hidden="1">OFFER!$A$1:$R$28</definedName>
    <definedName name="_xlnm._FilterDatabase" localSheetId="0" hidden="1">'with Pictures'!$A$2:$S$8</definedName>
    <definedName name="_xlnm.Print_Area" localSheetId="0">'with Pictures'!$A$2:$S$142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P14" i="1"/>
  <c r="P20" i="1"/>
  <c r="Q20" i="1" s="1"/>
  <c r="P26" i="1"/>
  <c r="Q26" i="1" s="1"/>
  <c r="P32" i="1"/>
  <c r="P39" i="1"/>
  <c r="P45" i="1"/>
  <c r="Q45" i="1" s="1"/>
  <c r="P51" i="1"/>
  <c r="Q51" i="1" s="1"/>
  <c r="P57" i="1"/>
  <c r="P63" i="1"/>
  <c r="P69" i="1"/>
  <c r="Q69" i="1" s="1"/>
  <c r="P75" i="1"/>
  <c r="Q75" i="1" s="1"/>
  <c r="P81" i="1"/>
  <c r="P87" i="1"/>
  <c r="P94" i="1"/>
  <c r="Q94" i="1" s="1"/>
  <c r="P100" i="1"/>
  <c r="Q100" i="1" s="1"/>
  <c r="P106" i="1"/>
  <c r="P112" i="1"/>
  <c r="P119" i="1"/>
  <c r="Q119" i="1" s="1"/>
  <c r="P125" i="1"/>
  <c r="Q125" i="1" s="1"/>
  <c r="P131" i="1"/>
  <c r="P137" i="1"/>
  <c r="Q8" i="1"/>
  <c r="Q14" i="1"/>
  <c r="Q32" i="1"/>
  <c r="Q39" i="1"/>
  <c r="Q57" i="1"/>
  <c r="Q63" i="1"/>
  <c r="Q81" i="1"/>
  <c r="Q87" i="1"/>
  <c r="Q106" i="1"/>
  <c r="Q112" i="1"/>
  <c r="Q131" i="1"/>
  <c r="Q137" i="1"/>
  <c r="R27" i="2" l="1"/>
  <c r="R26" i="2"/>
  <c r="R25" i="2"/>
  <c r="R24" i="2"/>
  <c r="R22" i="2"/>
  <c r="R21" i="2"/>
  <c r="R20" i="2"/>
  <c r="R19" i="2"/>
  <c r="R17" i="2"/>
  <c r="R16" i="2"/>
  <c r="R15" i="2"/>
  <c r="R14" i="2"/>
  <c r="R13" i="2"/>
  <c r="R12" i="2"/>
  <c r="R11" i="2"/>
  <c r="R10" i="2"/>
  <c r="R9" i="2"/>
  <c r="R7" i="2"/>
  <c r="R6" i="2"/>
  <c r="R5" i="2"/>
  <c r="R4" i="2"/>
  <c r="R3" i="2"/>
  <c r="P28" i="2"/>
  <c r="Q28" i="2"/>
  <c r="R28" i="2" l="1"/>
  <c r="S14" i="1"/>
  <c r="S20" i="1"/>
  <c r="S26" i="1"/>
  <c r="S32" i="1"/>
  <c r="S8" i="1"/>
  <c r="S45" i="1"/>
  <c r="S51" i="1"/>
  <c r="S57" i="1"/>
  <c r="S63" i="1"/>
  <c r="S69" i="1"/>
  <c r="S75" i="1"/>
  <c r="S81" i="1"/>
  <c r="S87" i="1"/>
  <c r="S39" i="1"/>
  <c r="S100" i="1"/>
  <c r="S106" i="1"/>
  <c r="S112" i="1"/>
  <c r="S94" i="1"/>
  <c r="S125" i="1"/>
  <c r="S131" i="1"/>
  <c r="S137" i="1"/>
  <c r="S119" i="1"/>
  <c r="S3" i="1" l="1"/>
</calcChain>
</file>

<file path=xl/sharedStrings.xml><?xml version="1.0" encoding="utf-8"?>
<sst xmlns="http://schemas.openxmlformats.org/spreadsheetml/2006/main" count="306" uniqueCount="101">
  <si>
    <t xml:space="preserve">GROUP </t>
  </si>
  <si>
    <t xml:space="preserve">STYLE </t>
  </si>
  <si>
    <t>ARTICLE NAME</t>
  </si>
  <si>
    <t>ARTICLE Nb.</t>
  </si>
  <si>
    <t>COLOR</t>
  </si>
  <si>
    <t>STYLE DESCR.</t>
  </si>
  <si>
    <t xml:space="preserve">SIZE </t>
  </si>
  <si>
    <t>GROUP 
SPICA
100 % 
SUPIMA</t>
  </si>
  <si>
    <t xml:space="preserve">SUBRA  </t>
  </si>
  <si>
    <t>AY0321010201010500</t>
  </si>
  <si>
    <t>phantom</t>
  </si>
  <si>
    <t>TANKTOP / UNISEX</t>
  </si>
  <si>
    <t xml:space="preserve"> 02 -03 - 04 </t>
  </si>
  <si>
    <t>AY0321010201010100</t>
  </si>
  <si>
    <t>off white</t>
  </si>
  <si>
    <t xml:space="preserve">SHAULA </t>
  </si>
  <si>
    <t>AY0321010202010100</t>
  </si>
  <si>
    <t>T - SHIRT / UNISEX</t>
  </si>
  <si>
    <t xml:space="preserve"> 02 -03</t>
  </si>
  <si>
    <t xml:space="preserve"> AY0321010202010500</t>
  </si>
  <si>
    <t xml:space="preserve">SHAM </t>
  </si>
  <si>
    <t>AY0221010202020100</t>
  </si>
  <si>
    <t>V - NECK T - SHIRT / UNISEX</t>
  </si>
  <si>
    <t>OS</t>
  </si>
  <si>
    <t>GROUP MATAR 
100 % 
SUPIMA COTTON</t>
  </si>
  <si>
    <t>MERGA</t>
  </si>
  <si>
    <t>AY0321010107000300</t>
  </si>
  <si>
    <t>oil green</t>
  </si>
  <si>
    <t>JOOGER / UNISEX</t>
  </si>
  <si>
    <t>00 - 01 -02 -03 -04 -05 -06</t>
  </si>
  <si>
    <t>AY0321010107000400</t>
  </si>
  <si>
    <t>grey melange</t>
  </si>
  <si>
    <t xml:space="preserve"> AY0321010107000500</t>
  </si>
  <si>
    <t>MENKAR</t>
  </si>
  <si>
    <t>AY0321010106020400</t>
  </si>
  <si>
    <t>HOODIE / UNISEX</t>
  </si>
  <si>
    <t>02 -03 -04 -05 -06</t>
  </si>
  <si>
    <t>AY0321010106020500</t>
  </si>
  <si>
    <t xml:space="preserve"> AY0321010106020300</t>
  </si>
  <si>
    <t>MINCHIR</t>
  </si>
  <si>
    <t>AY0321010103020400</t>
  </si>
  <si>
    <t>MOCK SWEATER / UNISEX</t>
  </si>
  <si>
    <t>02 -03 -04 -05</t>
  </si>
  <si>
    <t>AY0321010103020300</t>
  </si>
  <si>
    <t>AY0321010103020500</t>
  </si>
  <si>
    <t>GROUP 
TARF 
100% ORGANIC
COTTON</t>
  </si>
  <si>
    <t>AY0121010402030200</t>
  </si>
  <si>
    <t>black</t>
  </si>
  <si>
    <t>MOCK T - SHIRT / MALE</t>
  </si>
  <si>
    <t>TIAKI</t>
  </si>
  <si>
    <t>AY0121010401010200</t>
  </si>
  <si>
    <t>CREW TANKTOP / MALE</t>
  </si>
  <si>
    <t>TABIT</t>
  </si>
  <si>
    <t>AY0221010402050200</t>
  </si>
  <si>
    <t xml:space="preserve"> TOP / FEMALE</t>
  </si>
  <si>
    <t>01 -02</t>
  </si>
  <si>
    <t xml:space="preserve">TAIYI </t>
  </si>
  <si>
    <t>AY0221010405010200</t>
  </si>
  <si>
    <t>DRESS / FEMALE</t>
  </si>
  <si>
    <t>GROUP 
ENIF 
75% ORGANIC
COTTON</t>
  </si>
  <si>
    <t>ELGAFAR</t>
  </si>
  <si>
    <t>AY0321010711000100</t>
  </si>
  <si>
    <t>WRISTBAND / UNISEX</t>
  </si>
  <si>
    <t>EINATH</t>
  </si>
  <si>
    <t>AY0321010710010100</t>
  </si>
  <si>
    <t>SOCKS / UNISEX</t>
  </si>
  <si>
    <t>GROUP 
FANG
100 % 
ORGANIC 
COTTON</t>
  </si>
  <si>
    <t xml:space="preserve">FELIS </t>
  </si>
  <si>
    <t>AY0321010710010220</t>
  </si>
  <si>
    <t xml:space="preserve">black </t>
  </si>
  <si>
    <t>CLUTCH</t>
  </si>
  <si>
    <t xml:space="preserve">FULU </t>
  </si>
  <si>
    <t xml:space="preserve">SHOPPER </t>
  </si>
  <si>
    <t>35 - 38</t>
  </si>
  <si>
    <t>39 - 42</t>
  </si>
  <si>
    <t>42 - 46</t>
  </si>
  <si>
    <t xml:space="preserve">Bestellung </t>
  </si>
  <si>
    <t xml:space="preserve">TURAIS </t>
  </si>
  <si>
    <t xml:space="preserve">PREIS </t>
  </si>
  <si>
    <t>PREIS</t>
  </si>
  <si>
    <t xml:space="preserve">WERT </t>
  </si>
  <si>
    <t>BESTAND</t>
  </si>
  <si>
    <t xml:space="preserve">BESTAND </t>
  </si>
  <si>
    <t>160</t>
  </si>
  <si>
    <t>150</t>
  </si>
  <si>
    <t>PREIS VK</t>
  </si>
  <si>
    <t xml:space="preserve">WERT VK </t>
  </si>
  <si>
    <t>105</t>
  </si>
  <si>
    <t xml:space="preserve">PREIS EK </t>
  </si>
  <si>
    <t xml:space="preserve">PIECES </t>
  </si>
  <si>
    <t xml:space="preserve">VALUE GOODS </t>
  </si>
  <si>
    <t xml:space="preserve">RTL - PRICE </t>
  </si>
  <si>
    <t>OVERSTOCK LIST 2024</t>
  </si>
  <si>
    <t>OZ</t>
  </si>
  <si>
    <t>XXS - XXL</t>
  </si>
  <si>
    <t>Mark up</t>
  </si>
  <si>
    <t>RRP Price</t>
  </si>
  <si>
    <t>WHL Price</t>
  </si>
  <si>
    <t xml:space="preserve">QTY </t>
  </si>
  <si>
    <t>RRP Value</t>
  </si>
  <si>
    <t>WHL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</si>
</sst>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8" fontId="3" fillId="2" borderId="14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8" fontId="3" fillId="2" borderId="0" xfId="0" applyNumberFormat="1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8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8" fontId="3" fillId="2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Font="1" applyFill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8" fontId="3" fillId="2" borderId="5" xfId="0" applyNumberFormat="1" applyFont="1" applyFill="1" applyBorder="1" applyAlignment="1">
      <alignment horizontal="center" vertical="center"/>
    </xf>
    <xf numFmtId="8" fontId="3" fillId="2" borderId="14" xfId="0" applyNumberFormat="1" applyFont="1" applyFill="1" applyBorder="1" applyAlignment="1">
      <alignment horizontal="center" vertical="center"/>
    </xf>
    <xf numFmtId="8" fontId="3" fillId="2" borderId="6" xfId="0" applyNumberFormat="1" applyFont="1" applyFill="1" applyBorder="1" applyAlignment="1">
      <alignment horizontal="center" vertical="center"/>
    </xf>
    <xf numFmtId="8" fontId="3" fillId="2" borderId="7" xfId="0" applyNumberFormat="1" applyFont="1" applyFill="1" applyBorder="1" applyAlignment="1">
      <alignment horizontal="center" vertical="center"/>
    </xf>
    <xf numFmtId="8" fontId="3" fillId="2" borderId="0" xfId="0" applyNumberFormat="1" applyFont="1" applyFill="1" applyAlignment="1">
      <alignment horizontal="center" vertical="center"/>
    </xf>
    <xf numFmtId="8" fontId="3" fillId="2" borderId="8" xfId="0" applyNumberFormat="1" applyFont="1" applyFill="1" applyBorder="1" applyAlignment="1">
      <alignment horizontal="center" vertical="center"/>
    </xf>
    <xf numFmtId="8" fontId="3" fillId="2" borderId="9" xfId="0" applyNumberFormat="1" applyFont="1" applyFill="1" applyBorder="1" applyAlignment="1">
      <alignment horizontal="center" vertical="center"/>
    </xf>
    <xf numFmtId="8" fontId="3" fillId="2" borderId="15" xfId="0" applyNumberFormat="1" applyFont="1" applyFill="1" applyBorder="1" applyAlignment="1">
      <alignment horizontal="center" vertical="center"/>
    </xf>
    <xf numFmtId="8" fontId="3" fillId="2" borderId="10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145473</xdr:colOff>
      <xdr:row>7</xdr:row>
      <xdr:rowOff>124691</xdr:rowOff>
    </xdr:from>
    <xdr:to>
      <xdr:col>1</xdr:col>
      <xdr:colOff>970338</xdr:colOff>
      <xdr:row>10</xdr:row>
      <xdr:rowOff>82882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9ECAE4CA-E5E8-4A4B-9D01-21604DF53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173" y="1420091"/>
          <a:ext cx="838200" cy="1046415"/>
        </a:xfrm>
        <a:prstGeom prst="rect">
          <a:avLst/>
        </a:prstGeom>
      </xdr:spPr>
    </xdr:pic>
    <xdr:clientData/>
  </xdr:twoCellAnchor>
  <xdr:twoCellAnchor editAs="oneCell">
    <xdr:from>
      <xdr:col>1</xdr:col>
      <xdr:colOff>132774</xdr:colOff>
      <xdr:row>13</xdr:row>
      <xdr:rowOff>105577</xdr:rowOff>
    </xdr:from>
    <xdr:to>
      <xdr:col>1</xdr:col>
      <xdr:colOff>973368</xdr:colOff>
      <xdr:row>18</xdr:row>
      <xdr:rowOff>96686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4D8C9BBE-92DD-774A-BB95-E6782B561E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58474" y="2696377"/>
          <a:ext cx="844404" cy="1066799"/>
        </a:xfrm>
        <a:prstGeom prst="rect">
          <a:avLst/>
        </a:prstGeom>
      </xdr:spPr>
    </xdr:pic>
    <xdr:clientData/>
  </xdr:twoCellAnchor>
  <xdr:twoCellAnchor editAs="oneCell">
    <xdr:from>
      <xdr:col>1</xdr:col>
      <xdr:colOff>145473</xdr:colOff>
      <xdr:row>19</xdr:row>
      <xdr:rowOff>80176</xdr:rowOff>
    </xdr:from>
    <xdr:to>
      <xdr:col>1</xdr:col>
      <xdr:colOff>978176</xdr:colOff>
      <xdr:row>24</xdr:row>
      <xdr:rowOff>97955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D7633432-B2B1-E243-9731-AEBF88FC1A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71173" y="3966376"/>
          <a:ext cx="840958" cy="1041400"/>
        </a:xfrm>
        <a:prstGeom prst="rect">
          <a:avLst/>
        </a:prstGeom>
      </xdr:spPr>
    </xdr:pic>
    <xdr:clientData/>
  </xdr:twoCellAnchor>
  <xdr:twoCellAnchor editAs="oneCell">
    <xdr:from>
      <xdr:col>1</xdr:col>
      <xdr:colOff>145473</xdr:colOff>
      <xdr:row>25</xdr:row>
      <xdr:rowOff>95442</xdr:rowOff>
    </xdr:from>
    <xdr:to>
      <xdr:col>1</xdr:col>
      <xdr:colOff>970338</xdr:colOff>
      <xdr:row>30</xdr:row>
      <xdr:rowOff>88454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DEC104D3-314A-084D-98E4-CCE374D516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71173" y="5200842"/>
          <a:ext cx="838200" cy="1015999"/>
        </a:xfrm>
        <a:prstGeom prst="rect">
          <a:avLst/>
        </a:prstGeom>
      </xdr:spPr>
    </xdr:pic>
    <xdr:clientData/>
  </xdr:twoCellAnchor>
  <xdr:twoCellAnchor editAs="oneCell">
    <xdr:from>
      <xdr:col>1</xdr:col>
      <xdr:colOff>109682</xdr:colOff>
      <xdr:row>31</xdr:row>
      <xdr:rowOff>82742</xdr:rowOff>
    </xdr:from>
    <xdr:to>
      <xdr:col>1</xdr:col>
      <xdr:colOff>969472</xdr:colOff>
      <xdr:row>36</xdr:row>
      <xdr:rowOff>88459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3AE2AF65-DCF4-5C41-A54E-E598AEB8DE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35382" y="6407342"/>
          <a:ext cx="863600" cy="1028701"/>
        </a:xfrm>
        <a:prstGeom prst="rect">
          <a:avLst/>
        </a:prstGeom>
      </xdr:spPr>
    </xdr:pic>
    <xdr:clientData/>
  </xdr:twoCellAnchor>
  <xdr:twoCellAnchor editAs="oneCell">
    <xdr:from>
      <xdr:col>1</xdr:col>
      <xdr:colOff>90311</xdr:colOff>
      <xdr:row>38</xdr:row>
      <xdr:rowOff>132644</xdr:rowOff>
    </xdr:from>
    <xdr:to>
      <xdr:col>1</xdr:col>
      <xdr:colOff>895469</xdr:colOff>
      <xdr:row>43</xdr:row>
      <xdr:rowOff>131375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B29F66F2-9737-9A44-B69E-F53F89C42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16011" y="8311444"/>
          <a:ext cx="808968" cy="100330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104421</xdr:colOff>
      <xdr:row>44</xdr:row>
      <xdr:rowOff>105835</xdr:rowOff>
    </xdr:from>
    <xdr:to>
      <xdr:col>1</xdr:col>
      <xdr:colOff>895790</xdr:colOff>
      <xdr:row>49</xdr:row>
      <xdr:rowOff>92289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FCF289ED-FB87-E844-8486-EBF8F70AE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30121" y="9503835"/>
          <a:ext cx="787559" cy="994832"/>
        </a:xfrm>
        <a:prstGeom prst="rect">
          <a:avLst/>
        </a:prstGeom>
      </xdr:spPr>
    </xdr:pic>
    <xdr:clientData/>
  </xdr:twoCellAnchor>
  <xdr:twoCellAnchor editAs="oneCell">
    <xdr:from>
      <xdr:col>1</xdr:col>
      <xdr:colOff>117122</xdr:colOff>
      <xdr:row>62</xdr:row>
      <xdr:rowOff>132645</xdr:rowOff>
    </xdr:from>
    <xdr:to>
      <xdr:col>1</xdr:col>
      <xdr:colOff>892810</xdr:colOff>
      <xdr:row>67</xdr:row>
      <xdr:rowOff>88711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DBD8BE2B-57B9-6541-92A6-1100CE969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2822" y="13188245"/>
          <a:ext cx="771878" cy="963812"/>
        </a:xfrm>
        <a:prstGeom prst="rect">
          <a:avLst/>
        </a:prstGeom>
      </xdr:spPr>
    </xdr:pic>
    <xdr:clientData/>
  </xdr:twoCellAnchor>
  <xdr:twoCellAnchor editAs="oneCell">
    <xdr:from>
      <xdr:col>1</xdr:col>
      <xdr:colOff>104422</xdr:colOff>
      <xdr:row>68</xdr:row>
      <xdr:rowOff>132645</xdr:rowOff>
    </xdr:from>
    <xdr:to>
      <xdr:col>1</xdr:col>
      <xdr:colOff>874889</xdr:colOff>
      <xdr:row>73</xdr:row>
      <xdr:rowOff>102089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2E33B9CB-0EFB-FB42-8A82-9D13EB545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0122" y="14407445"/>
          <a:ext cx="770467" cy="978461"/>
        </a:xfrm>
        <a:prstGeom prst="rect">
          <a:avLst/>
        </a:prstGeom>
      </xdr:spPr>
    </xdr:pic>
    <xdr:clientData/>
  </xdr:twoCellAnchor>
  <xdr:twoCellAnchor editAs="oneCell">
    <xdr:from>
      <xdr:col>1</xdr:col>
      <xdr:colOff>103010</xdr:colOff>
      <xdr:row>74</xdr:row>
      <xdr:rowOff>146754</xdr:rowOff>
    </xdr:from>
    <xdr:to>
      <xdr:col>1</xdr:col>
      <xdr:colOff>892809</xdr:colOff>
      <xdr:row>79</xdr:row>
      <xdr:rowOff>93407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A6C21335-6015-9146-A187-DBBE2AAF9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28710" y="15640754"/>
          <a:ext cx="785989" cy="97218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104422</xdr:colOff>
      <xdr:row>80</xdr:row>
      <xdr:rowOff>146756</xdr:rowOff>
    </xdr:from>
    <xdr:to>
      <xdr:col>1</xdr:col>
      <xdr:colOff>874889</xdr:colOff>
      <xdr:row>85</xdr:row>
      <xdr:rowOff>55715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4D4C337E-F719-9C4E-90FD-E3B1FA5606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30122" y="16859956"/>
          <a:ext cx="770467" cy="938295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105834</xdr:colOff>
      <xdr:row>93</xdr:row>
      <xdr:rowOff>146755</xdr:rowOff>
    </xdr:from>
    <xdr:to>
      <xdr:col>1</xdr:col>
      <xdr:colOff>874889</xdr:colOff>
      <xdr:row>98</xdr:row>
      <xdr:rowOff>50561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82BCF9A7-9AF3-1D45-90B2-B86CAD772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31534" y="19920655"/>
          <a:ext cx="769055" cy="919170"/>
        </a:xfrm>
        <a:prstGeom prst="rect">
          <a:avLst/>
        </a:prstGeom>
      </xdr:spPr>
    </xdr:pic>
    <xdr:clientData/>
  </xdr:twoCellAnchor>
  <xdr:twoCellAnchor editAs="oneCell">
    <xdr:from>
      <xdr:col>1</xdr:col>
      <xdr:colOff>100395</xdr:colOff>
      <xdr:row>99</xdr:row>
      <xdr:rowOff>146757</xdr:rowOff>
    </xdr:from>
    <xdr:to>
      <xdr:col>1</xdr:col>
      <xdr:colOff>856969</xdr:colOff>
      <xdr:row>104</xdr:row>
      <xdr:rowOff>37522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9DA691D6-C7DE-8646-8BFA-48FD8FCFA7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26095" y="21139857"/>
          <a:ext cx="760384" cy="906766"/>
        </a:xfrm>
        <a:prstGeom prst="rect">
          <a:avLst/>
        </a:prstGeom>
      </xdr:spPr>
    </xdr:pic>
    <xdr:clientData/>
  </xdr:twoCellAnchor>
  <xdr:twoCellAnchor editAs="oneCell">
    <xdr:from>
      <xdr:col>1</xdr:col>
      <xdr:colOff>118533</xdr:colOff>
      <xdr:row>111</xdr:row>
      <xdr:rowOff>143934</xdr:rowOff>
    </xdr:from>
    <xdr:to>
      <xdr:col>1</xdr:col>
      <xdr:colOff>856968</xdr:colOff>
      <xdr:row>116</xdr:row>
      <xdr:rowOff>59542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CAD5370A-9D86-A742-B149-B70279158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4233" y="23575434"/>
          <a:ext cx="742245" cy="927799"/>
        </a:xfrm>
        <a:prstGeom prst="rect">
          <a:avLst/>
        </a:prstGeom>
      </xdr:spPr>
    </xdr:pic>
    <xdr:clientData/>
  </xdr:twoCellAnchor>
  <xdr:twoCellAnchor editAs="oneCell">
    <xdr:from>
      <xdr:col>1</xdr:col>
      <xdr:colOff>107246</xdr:colOff>
      <xdr:row>118</xdr:row>
      <xdr:rowOff>158045</xdr:rowOff>
    </xdr:from>
    <xdr:to>
      <xdr:col>1</xdr:col>
      <xdr:colOff>874889</xdr:colOff>
      <xdr:row>123</xdr:row>
      <xdr:rowOff>35566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38034331-6EC9-BA4B-BD0F-865F33C8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32946" y="25443745"/>
          <a:ext cx="767643" cy="89352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104423</xdr:colOff>
      <xdr:row>124</xdr:row>
      <xdr:rowOff>91723</xdr:rowOff>
    </xdr:from>
    <xdr:to>
      <xdr:col>1</xdr:col>
      <xdr:colOff>892810</xdr:colOff>
      <xdr:row>129</xdr:row>
      <xdr:rowOff>74360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DAFA714D-2327-E540-A39C-CC1F488A9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0123" y="26596623"/>
          <a:ext cx="784577" cy="998634"/>
        </a:xfrm>
        <a:prstGeom prst="rect">
          <a:avLst/>
        </a:prstGeom>
      </xdr:spPr>
    </xdr:pic>
    <xdr:clientData/>
  </xdr:twoCellAnchor>
  <xdr:oneCellAnchor>
    <xdr:from>
      <xdr:col>1</xdr:col>
      <xdr:colOff>118533</xdr:colOff>
      <xdr:row>50</xdr:row>
      <xdr:rowOff>117122</xdr:rowOff>
    </xdr:from>
    <xdr:ext cx="756356" cy="963649"/>
    <xdr:pic>
      <xdr:nvPicPr>
        <xdr:cNvPr id="18" name="Grafik 17">
          <a:extLst>
            <a:ext uri="{FF2B5EF4-FFF2-40B4-BE49-F238E27FC236}">
              <a16:creationId xmlns:a16="http://schemas.microsoft.com/office/drawing/2014/main" xmlns="" id="{438E67F8-7953-6640-A8CD-39D0327C4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4233" y="10734322"/>
          <a:ext cx="756356" cy="963649"/>
        </a:xfrm>
        <a:prstGeom prst="rect">
          <a:avLst/>
        </a:prstGeom>
      </xdr:spPr>
    </xdr:pic>
    <xdr:clientData/>
  </xdr:oneCellAnchor>
  <xdr:oneCellAnchor>
    <xdr:from>
      <xdr:col>1</xdr:col>
      <xdr:colOff>119945</xdr:colOff>
      <xdr:row>56</xdr:row>
      <xdr:rowOff>146756</xdr:rowOff>
    </xdr:from>
    <xdr:ext cx="751628" cy="897466"/>
    <xdr:pic>
      <xdr:nvPicPr>
        <xdr:cNvPr id="19" name="Grafik 18">
          <a:extLst>
            <a:ext uri="{FF2B5EF4-FFF2-40B4-BE49-F238E27FC236}">
              <a16:creationId xmlns:a16="http://schemas.microsoft.com/office/drawing/2014/main" xmlns="" id="{45ED25CC-B3E4-5B4F-8F87-89AFF317F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5645" y="11983156"/>
          <a:ext cx="751628" cy="897466"/>
        </a:xfrm>
        <a:prstGeom prst="rect">
          <a:avLst/>
        </a:prstGeom>
      </xdr:spPr>
    </xdr:pic>
    <xdr:clientData/>
  </xdr:oneCellAnchor>
  <xdr:oneCellAnchor>
    <xdr:from>
      <xdr:col>1</xdr:col>
      <xdr:colOff>118533</xdr:colOff>
      <xdr:row>86</xdr:row>
      <xdr:rowOff>131234</xdr:rowOff>
    </xdr:from>
    <xdr:ext cx="770467" cy="933899"/>
    <xdr:pic>
      <xdr:nvPicPr>
        <xdr:cNvPr id="20" name="Grafik 19">
          <a:extLst>
            <a:ext uri="{FF2B5EF4-FFF2-40B4-BE49-F238E27FC236}">
              <a16:creationId xmlns:a16="http://schemas.microsoft.com/office/drawing/2014/main" xmlns="" id="{664AF008-C804-A147-9C60-2C2125D301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44233" y="18063634"/>
          <a:ext cx="770467" cy="933899"/>
        </a:xfrm>
        <a:prstGeom prst="rect">
          <a:avLst/>
        </a:prstGeom>
      </xdr:spPr>
    </xdr:pic>
    <xdr:clientData/>
  </xdr:oneCellAnchor>
  <xdr:twoCellAnchor editAs="oneCell">
    <xdr:from>
      <xdr:col>0</xdr:col>
      <xdr:colOff>1143001</xdr:colOff>
      <xdr:row>104</xdr:row>
      <xdr:rowOff>70555</xdr:rowOff>
    </xdr:from>
    <xdr:to>
      <xdr:col>1</xdr:col>
      <xdr:colOff>970766</xdr:colOff>
      <xdr:row>111</xdr:row>
      <xdr:rowOff>93273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D06CB126-F309-6344-B0E3-157CBA0F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001" y="22079655"/>
          <a:ext cx="980089" cy="1433687"/>
        </a:xfrm>
        <a:prstGeom prst="rect">
          <a:avLst/>
        </a:prstGeom>
      </xdr:spPr>
    </xdr:pic>
    <xdr:clientData/>
  </xdr:twoCellAnchor>
  <xdr:twoCellAnchor editAs="oneCell">
    <xdr:from>
      <xdr:col>0</xdr:col>
      <xdr:colOff>760783</xdr:colOff>
      <xdr:row>2</xdr:row>
      <xdr:rowOff>14354</xdr:rowOff>
    </xdr:from>
    <xdr:to>
      <xdr:col>2</xdr:col>
      <xdr:colOff>292535</xdr:colOff>
      <xdr:row>3</xdr:row>
      <xdr:rowOff>165064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D7BB0F7E-3EA7-D143-A086-A3D7D1B7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0783" y="615933"/>
          <a:ext cx="1779217" cy="475194"/>
        </a:xfrm>
        <a:prstGeom prst="rect">
          <a:avLst/>
        </a:prstGeom>
      </xdr:spPr>
    </xdr:pic>
    <xdr:clientData/>
  </xdr:twoCellAnchor>
  <xdr:twoCellAnchor>
    <xdr:from>
      <xdr:col>1</xdr:col>
      <xdr:colOff>42335</xdr:colOff>
      <xdr:row>131</xdr:row>
      <xdr:rowOff>70555</xdr:rowOff>
    </xdr:from>
    <xdr:to>
      <xdr:col>1</xdr:col>
      <xdr:colOff>1058334</xdr:colOff>
      <xdr:row>134</xdr:row>
      <xdr:rowOff>183443</xdr:rowOff>
    </xdr:to>
    <xdr:grpSp>
      <xdr:nvGrpSpPr>
        <xdr:cNvPr id="23" name="Gruppieren 22">
          <a:extLst>
            <a:ext uri="{FF2B5EF4-FFF2-40B4-BE49-F238E27FC236}">
              <a16:creationId xmlns:a16="http://schemas.microsoft.com/office/drawing/2014/main" xmlns="" id="{4431B49E-AF4C-8A47-AE78-E6EAF1F4768D}"/>
            </a:ext>
          </a:extLst>
        </xdr:cNvPr>
        <xdr:cNvGrpSpPr/>
      </xdr:nvGrpSpPr>
      <xdr:grpSpPr>
        <a:xfrm>
          <a:off x="1182828" y="27655456"/>
          <a:ext cx="1015999" cy="714467"/>
          <a:chOff x="4989570" y="2693907"/>
          <a:chExt cx="3630138" cy="2323750"/>
        </a:xfrm>
      </xdr:grpSpPr>
      <xdr:pic>
        <xdr:nvPicPr>
          <xdr:cNvPr id="24" name="Grafik 23">
            <a:extLst>
              <a:ext uri="{FF2B5EF4-FFF2-40B4-BE49-F238E27FC236}">
                <a16:creationId xmlns:a16="http://schemas.microsoft.com/office/drawing/2014/main" xmlns="" id="{2E279C22-FE31-346D-E358-CD0E0FE943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989570" y="2693907"/>
            <a:ext cx="3630138" cy="2323750"/>
          </a:xfrm>
          <a:prstGeom prst="rect">
            <a:avLst/>
          </a:prstGeom>
        </xdr:spPr>
      </xdr:pic>
      <xdr:sp macro="" textlink="">
        <xdr:nvSpPr>
          <xdr:cNvPr id="25" name="Rechteck 24">
            <a:extLst>
              <a:ext uri="{FF2B5EF4-FFF2-40B4-BE49-F238E27FC236}">
                <a16:creationId xmlns:a16="http://schemas.microsoft.com/office/drawing/2014/main" xmlns="" id="{9913DAB2-AA66-0A6F-C12E-56FAB959174A}"/>
              </a:ext>
            </a:extLst>
          </xdr:cNvPr>
          <xdr:cNvSpPr/>
        </xdr:nvSpPr>
        <xdr:spPr>
          <a:xfrm>
            <a:off x="7150100" y="3441700"/>
            <a:ext cx="1070396" cy="177800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/>
          </a:p>
        </xdr:txBody>
      </xdr:sp>
      <xdr:sp macro="" textlink="">
        <xdr:nvSpPr>
          <xdr:cNvPr id="26" name="Rechteck 25">
            <a:extLst>
              <a:ext uri="{FF2B5EF4-FFF2-40B4-BE49-F238E27FC236}">
                <a16:creationId xmlns:a16="http://schemas.microsoft.com/office/drawing/2014/main" xmlns="" id="{E12CBAEB-74BE-9FEB-3853-E59F2D1DCF34}"/>
              </a:ext>
            </a:extLst>
          </xdr:cNvPr>
          <xdr:cNvSpPr/>
        </xdr:nvSpPr>
        <xdr:spPr>
          <a:xfrm rot="19275759" flipV="1">
            <a:off x="6843426" y="3257180"/>
            <a:ext cx="1063867" cy="175340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/>
          </a:p>
        </xdr:txBody>
      </xdr:sp>
    </xdr:grpSp>
    <xdr:clientData/>
  </xdr:twoCellAnchor>
  <xdr:twoCellAnchor editAs="oneCell">
    <xdr:from>
      <xdr:col>1</xdr:col>
      <xdr:colOff>70555</xdr:colOff>
      <xdr:row>136</xdr:row>
      <xdr:rowOff>112586</xdr:rowOff>
    </xdr:from>
    <xdr:to>
      <xdr:col>1</xdr:col>
      <xdr:colOff>1030110</xdr:colOff>
      <xdr:row>141</xdr:row>
      <xdr:rowOff>88687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548FDE60-1EF8-4844-BEF3-7C504E9C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96255" y="29055886"/>
          <a:ext cx="959555" cy="983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2"/>
  <sheetViews>
    <sheetView tabSelected="1" zoomScale="76" zoomScaleNormal="76" workbookViewId="0">
      <selection activeCell="V14" sqref="V14"/>
    </sheetView>
  </sheetViews>
  <sheetFormatPr defaultColWidth="10.625" defaultRowHeight="12.75" x14ac:dyDescent="0.25"/>
  <cols>
    <col min="1" max="1" width="15" style="65" bestFit="1" customWidth="1"/>
    <col min="2" max="2" width="14.5" style="19" customWidth="1"/>
    <col min="3" max="3" width="16.125" style="19" bestFit="1" customWidth="1"/>
    <col min="4" max="4" width="23.125" style="19" bestFit="1" customWidth="1"/>
    <col min="5" max="5" width="13.5" style="19" customWidth="1"/>
    <col min="6" max="6" width="20.5" style="19" bestFit="1" customWidth="1"/>
    <col min="7" max="7" width="20.625" style="19" bestFit="1" customWidth="1"/>
    <col min="8" max="8" width="7.375" style="19" customWidth="1"/>
    <col min="9" max="9" width="6" style="19" customWidth="1"/>
    <col min="10" max="12" width="7.625" style="19" bestFit="1" customWidth="1"/>
    <col min="13" max="13" width="6.5" style="19" customWidth="1"/>
    <col min="14" max="14" width="7.125" style="19" customWidth="1"/>
    <col min="15" max="15" width="11.375" style="2" bestFit="1" customWidth="1"/>
    <col min="16" max="16" width="10.625" style="2" bestFit="1" customWidth="1"/>
    <col min="17" max="17" width="10.625" style="2" customWidth="1"/>
    <col min="18" max="18" width="19.625" style="1" bestFit="1" customWidth="1"/>
    <col min="19" max="19" width="20.5" style="1" customWidth="1"/>
    <col min="20" max="32" width="10.875" style="1"/>
    <col min="33" max="16384" width="10.625" style="19"/>
  </cols>
  <sheetData>
    <row r="1" spans="1:35" s="1" customFormat="1" ht="13.5" thickBot="1" x14ac:dyDescent="0.3">
      <c r="A1" s="60"/>
      <c r="O1" s="2"/>
      <c r="P1" s="2"/>
      <c r="Q1" s="2"/>
    </row>
    <row r="2" spans="1:35" s="1" customFormat="1" ht="26.1" customHeight="1" x14ac:dyDescent="0.25">
      <c r="A2" s="61"/>
      <c r="B2" s="4"/>
      <c r="C2" s="5"/>
      <c r="D2" s="73" t="s">
        <v>92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6"/>
      <c r="R2" s="3"/>
      <c r="S2" s="7" t="s">
        <v>91</v>
      </c>
    </row>
    <row r="3" spans="1:35" s="1" customFormat="1" ht="24.95" customHeight="1" x14ac:dyDescent="0.25">
      <c r="A3" s="62"/>
      <c r="C3" s="9"/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  <c r="Q3" s="10"/>
      <c r="R3" s="11" t="s">
        <v>90</v>
      </c>
      <c r="S3" s="12">
        <f>SUM(S8:S37,S39:S50,S51:S92,S94:S117,S119:S142)</f>
        <v>669950</v>
      </c>
    </row>
    <row r="4" spans="1:35" s="1" customFormat="1" ht="26.1" customHeight="1" x14ac:dyDescent="0.25">
      <c r="A4" s="62"/>
      <c r="C4" s="9"/>
      <c r="D4" s="76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  <c r="Q4" s="10"/>
      <c r="R4" s="8" t="s">
        <v>89</v>
      </c>
      <c r="S4" s="13">
        <v>2603</v>
      </c>
    </row>
    <row r="5" spans="1:35" ht="17.100000000000001" customHeight="1" thickBot="1" x14ac:dyDescent="0.3">
      <c r="A5" s="63"/>
      <c r="B5" s="15"/>
      <c r="C5" s="16"/>
      <c r="D5" s="79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1"/>
      <c r="Q5" s="17"/>
      <c r="R5" s="14"/>
      <c r="S5" s="18"/>
    </row>
    <row r="6" spans="1:35" s="22" customFormat="1" ht="27.95" customHeight="1" x14ac:dyDescent="0.25">
      <c r="A6" s="71" t="s">
        <v>0</v>
      </c>
      <c r="B6" s="69" t="s">
        <v>1</v>
      </c>
      <c r="C6" s="69" t="s">
        <v>2</v>
      </c>
      <c r="D6" s="82" t="s">
        <v>3</v>
      </c>
      <c r="E6" s="82" t="s">
        <v>4</v>
      </c>
      <c r="F6" s="82" t="s">
        <v>5</v>
      </c>
      <c r="G6" s="20" t="s">
        <v>6</v>
      </c>
      <c r="H6" s="20">
        <v>0</v>
      </c>
      <c r="I6" s="20">
        <v>1</v>
      </c>
      <c r="J6" s="20">
        <v>2</v>
      </c>
      <c r="K6" s="20">
        <v>3</v>
      </c>
      <c r="L6" s="20">
        <v>4</v>
      </c>
      <c r="M6" s="20">
        <v>5</v>
      </c>
      <c r="N6" s="20">
        <v>6</v>
      </c>
      <c r="O6" s="21" t="s">
        <v>85</v>
      </c>
      <c r="P6" s="21" t="s">
        <v>88</v>
      </c>
      <c r="Q6" s="21" t="s">
        <v>95</v>
      </c>
      <c r="R6" s="20" t="s">
        <v>81</v>
      </c>
      <c r="S6" s="20" t="s">
        <v>86</v>
      </c>
      <c r="AG6" s="23"/>
      <c r="AH6" s="23"/>
      <c r="AI6" s="23"/>
    </row>
    <row r="7" spans="1:35" s="22" customFormat="1" ht="30.95" customHeight="1" x14ac:dyDescent="0.25">
      <c r="A7" s="72"/>
      <c r="B7" s="70"/>
      <c r="C7" s="70"/>
      <c r="D7" s="70"/>
      <c r="E7" s="70"/>
      <c r="F7" s="70"/>
      <c r="G7" s="24" t="s">
        <v>94</v>
      </c>
      <c r="H7" s="24" t="s">
        <v>93</v>
      </c>
      <c r="I7" s="24"/>
      <c r="J7" s="24" t="s">
        <v>73</v>
      </c>
      <c r="K7" s="24" t="s">
        <v>74</v>
      </c>
      <c r="L7" s="24" t="s">
        <v>75</v>
      </c>
      <c r="M7" s="24"/>
      <c r="N7" s="24"/>
      <c r="O7" s="25"/>
      <c r="P7" s="25"/>
      <c r="Q7" s="25"/>
      <c r="R7" s="24"/>
      <c r="S7" s="24"/>
      <c r="AG7" s="23"/>
      <c r="AH7" s="23"/>
      <c r="AI7" s="23"/>
    </row>
    <row r="8" spans="1:35" s="1" customFormat="1" ht="51" x14ac:dyDescent="0.25">
      <c r="A8" s="26" t="s">
        <v>7</v>
      </c>
      <c r="B8" s="27"/>
      <c r="C8" s="27" t="s">
        <v>8</v>
      </c>
      <c r="D8" s="27" t="s">
        <v>9</v>
      </c>
      <c r="E8" s="27" t="s">
        <v>10</v>
      </c>
      <c r="F8" s="27" t="s">
        <v>11</v>
      </c>
      <c r="G8" s="28" t="s">
        <v>12</v>
      </c>
      <c r="H8" s="27"/>
      <c r="I8" s="27"/>
      <c r="J8" s="27">
        <v>50</v>
      </c>
      <c r="K8" s="27">
        <v>70</v>
      </c>
      <c r="L8" s="27">
        <v>40</v>
      </c>
      <c r="M8" s="27"/>
      <c r="N8" s="27"/>
      <c r="O8" s="29">
        <v>120</v>
      </c>
      <c r="P8" s="29">
        <f>(O8/2.6)</f>
        <v>46.153846153846153</v>
      </c>
      <c r="Q8" s="30">
        <f>O8/P8</f>
        <v>2.6</v>
      </c>
      <c r="R8" s="31" t="s">
        <v>83</v>
      </c>
      <c r="S8" s="29">
        <f>(R8*O8)</f>
        <v>19200</v>
      </c>
      <c r="AG8" s="19"/>
      <c r="AH8" s="19"/>
      <c r="AI8" s="19"/>
    </row>
    <row r="9" spans="1:35" s="1" customFormat="1" ht="17.100000000000001" customHeight="1" x14ac:dyDescent="0.25">
      <c r="A9" s="32"/>
      <c r="B9" s="33"/>
      <c r="C9" s="33"/>
      <c r="D9" s="33"/>
      <c r="E9" s="33"/>
      <c r="F9" s="33"/>
      <c r="G9" s="34"/>
      <c r="H9" s="33"/>
      <c r="I9" s="33"/>
      <c r="J9" s="33"/>
      <c r="K9" s="33"/>
      <c r="L9" s="33"/>
      <c r="M9" s="33"/>
      <c r="N9" s="33"/>
      <c r="O9" s="35"/>
      <c r="P9" s="35"/>
      <c r="Q9" s="36"/>
      <c r="R9" s="37"/>
      <c r="S9" s="35"/>
      <c r="AG9" s="19"/>
      <c r="AH9" s="19"/>
      <c r="AI9" s="19"/>
    </row>
    <row r="10" spans="1:35" s="1" customFormat="1" ht="17.100000000000001" customHeight="1" x14ac:dyDescent="0.25">
      <c r="A10" s="32"/>
      <c r="B10" s="33"/>
      <c r="C10" s="33"/>
      <c r="D10" s="33"/>
      <c r="E10" s="33"/>
      <c r="F10" s="33"/>
      <c r="G10" s="34"/>
      <c r="H10" s="33"/>
      <c r="I10" s="33"/>
      <c r="J10" s="33"/>
      <c r="K10" s="33"/>
      <c r="L10" s="33"/>
      <c r="M10" s="33"/>
      <c r="N10" s="33"/>
      <c r="O10" s="35"/>
      <c r="P10" s="35"/>
      <c r="Q10" s="36"/>
      <c r="R10" s="37"/>
      <c r="S10" s="35"/>
      <c r="AG10" s="19"/>
      <c r="AH10" s="19"/>
      <c r="AI10" s="19"/>
    </row>
    <row r="11" spans="1:35" s="1" customFormat="1" ht="17.100000000000001" customHeight="1" x14ac:dyDescent="0.25">
      <c r="A11" s="32"/>
      <c r="B11" s="33"/>
      <c r="C11" s="33"/>
      <c r="D11" s="33"/>
      <c r="E11" s="33"/>
      <c r="F11" s="33"/>
      <c r="G11" s="34"/>
      <c r="H11" s="33"/>
      <c r="I11" s="33"/>
      <c r="J11" s="33"/>
      <c r="K11" s="33"/>
      <c r="L11" s="33"/>
      <c r="M11" s="33"/>
      <c r="N11" s="33"/>
      <c r="O11" s="35"/>
      <c r="P11" s="35"/>
      <c r="Q11" s="36"/>
      <c r="R11" s="37"/>
      <c r="S11" s="35"/>
      <c r="AG11" s="19"/>
      <c r="AH11" s="19"/>
      <c r="AI11" s="19"/>
    </row>
    <row r="12" spans="1:35" s="1" customFormat="1" ht="17.100000000000001" customHeight="1" x14ac:dyDescent="0.25">
      <c r="A12" s="32"/>
      <c r="B12" s="33"/>
      <c r="C12" s="33"/>
      <c r="D12" s="33"/>
      <c r="E12" s="33"/>
      <c r="F12" s="33"/>
      <c r="G12" s="34"/>
      <c r="H12" s="33"/>
      <c r="I12" s="33"/>
      <c r="J12" s="33"/>
      <c r="K12" s="33"/>
      <c r="L12" s="33"/>
      <c r="M12" s="33"/>
      <c r="N12" s="33"/>
      <c r="O12" s="35"/>
      <c r="P12" s="35"/>
      <c r="Q12" s="36"/>
      <c r="R12" s="37"/>
      <c r="S12" s="35"/>
      <c r="AG12" s="19"/>
      <c r="AH12" s="19"/>
      <c r="AI12" s="19"/>
    </row>
    <row r="13" spans="1:35" s="1" customFormat="1" ht="17.100000000000001" customHeight="1" x14ac:dyDescent="0.25">
      <c r="A13" s="32"/>
      <c r="B13" s="38"/>
      <c r="C13" s="33"/>
      <c r="D13" s="38"/>
      <c r="E13" s="38"/>
      <c r="F13" s="38"/>
      <c r="G13" s="39"/>
      <c r="H13" s="38"/>
      <c r="I13" s="38"/>
      <c r="J13" s="38"/>
      <c r="K13" s="38"/>
      <c r="L13" s="38"/>
      <c r="M13" s="38"/>
      <c r="N13" s="38"/>
      <c r="O13" s="40"/>
      <c r="P13" s="40"/>
      <c r="Q13" s="41"/>
      <c r="R13" s="42"/>
      <c r="S13" s="40"/>
      <c r="AG13" s="19"/>
      <c r="AH13" s="19"/>
      <c r="AI13" s="19"/>
    </row>
    <row r="14" spans="1:35" s="1" customFormat="1" ht="17.100000000000001" customHeight="1" x14ac:dyDescent="0.25">
      <c r="A14" s="32"/>
      <c r="B14" s="27"/>
      <c r="C14" s="33"/>
      <c r="D14" s="27" t="s">
        <v>13</v>
      </c>
      <c r="E14" s="27" t="s">
        <v>14</v>
      </c>
      <c r="F14" s="27" t="s">
        <v>11</v>
      </c>
      <c r="G14" s="28" t="s">
        <v>12</v>
      </c>
      <c r="H14" s="27"/>
      <c r="I14" s="27"/>
      <c r="J14" s="27">
        <v>50</v>
      </c>
      <c r="K14" s="27">
        <v>70</v>
      </c>
      <c r="L14" s="27">
        <v>40</v>
      </c>
      <c r="M14" s="27"/>
      <c r="N14" s="27"/>
      <c r="O14" s="29">
        <v>120</v>
      </c>
      <c r="P14" s="29">
        <f>(O14/2.6)</f>
        <v>46.153846153846153</v>
      </c>
      <c r="Q14" s="30">
        <f>O14/P14</f>
        <v>2.6</v>
      </c>
      <c r="R14" s="31" t="s">
        <v>83</v>
      </c>
      <c r="S14" s="29">
        <f>(R14*O14)</f>
        <v>19200</v>
      </c>
      <c r="AG14" s="19"/>
      <c r="AH14" s="19"/>
      <c r="AI14" s="19"/>
    </row>
    <row r="15" spans="1:35" s="1" customFormat="1" ht="17.100000000000001" customHeight="1" x14ac:dyDescent="0.25">
      <c r="A15" s="32"/>
      <c r="B15" s="33"/>
      <c r="C15" s="33"/>
      <c r="D15" s="33"/>
      <c r="E15" s="33"/>
      <c r="F15" s="33"/>
      <c r="G15" s="34"/>
      <c r="H15" s="33"/>
      <c r="I15" s="33"/>
      <c r="J15" s="33"/>
      <c r="K15" s="33"/>
      <c r="L15" s="33"/>
      <c r="M15" s="33"/>
      <c r="N15" s="33"/>
      <c r="O15" s="35"/>
      <c r="P15" s="35"/>
      <c r="Q15" s="36"/>
      <c r="R15" s="37"/>
      <c r="S15" s="35"/>
      <c r="AG15" s="19"/>
      <c r="AH15" s="19"/>
      <c r="AI15" s="19"/>
    </row>
    <row r="16" spans="1:35" s="1" customFormat="1" ht="17.100000000000001" customHeight="1" x14ac:dyDescent="0.25">
      <c r="A16" s="32"/>
      <c r="B16" s="33"/>
      <c r="C16" s="33"/>
      <c r="D16" s="33"/>
      <c r="E16" s="33"/>
      <c r="F16" s="33"/>
      <c r="G16" s="34"/>
      <c r="H16" s="33"/>
      <c r="I16" s="33"/>
      <c r="J16" s="33"/>
      <c r="K16" s="33"/>
      <c r="L16" s="33"/>
      <c r="M16" s="33"/>
      <c r="N16" s="33"/>
      <c r="O16" s="35"/>
      <c r="P16" s="35"/>
      <c r="Q16" s="36"/>
      <c r="R16" s="37"/>
      <c r="S16" s="35"/>
      <c r="AG16" s="19"/>
      <c r="AH16" s="19"/>
      <c r="AI16" s="19"/>
    </row>
    <row r="17" spans="1:35" s="1" customFormat="1" ht="17.100000000000001" customHeight="1" x14ac:dyDescent="0.25">
      <c r="A17" s="32"/>
      <c r="B17" s="33"/>
      <c r="C17" s="33"/>
      <c r="D17" s="33"/>
      <c r="E17" s="33"/>
      <c r="F17" s="33"/>
      <c r="G17" s="34"/>
      <c r="H17" s="33"/>
      <c r="I17" s="33"/>
      <c r="J17" s="33"/>
      <c r="K17" s="33"/>
      <c r="L17" s="33"/>
      <c r="M17" s="33"/>
      <c r="N17" s="33"/>
      <c r="O17" s="35"/>
      <c r="P17" s="35"/>
      <c r="Q17" s="36"/>
      <c r="R17" s="37"/>
      <c r="S17" s="35"/>
      <c r="AG17" s="19"/>
      <c r="AH17" s="19"/>
      <c r="AI17" s="19"/>
    </row>
    <row r="18" spans="1:35" s="1" customFormat="1" ht="17.100000000000001" customHeight="1" x14ac:dyDescent="0.25">
      <c r="A18" s="32"/>
      <c r="B18" s="33"/>
      <c r="C18" s="33"/>
      <c r="D18" s="33"/>
      <c r="E18" s="33"/>
      <c r="F18" s="33"/>
      <c r="G18" s="34"/>
      <c r="H18" s="33"/>
      <c r="I18" s="33"/>
      <c r="J18" s="33"/>
      <c r="K18" s="33"/>
      <c r="L18" s="33"/>
      <c r="M18" s="33"/>
      <c r="N18" s="33"/>
      <c r="O18" s="35"/>
      <c r="P18" s="35"/>
      <c r="Q18" s="36"/>
      <c r="R18" s="37"/>
      <c r="S18" s="35"/>
      <c r="AG18" s="19"/>
      <c r="AH18" s="19"/>
      <c r="AI18" s="19"/>
    </row>
    <row r="19" spans="1:35" s="1" customFormat="1" ht="17.100000000000001" customHeight="1" x14ac:dyDescent="0.25">
      <c r="A19" s="32"/>
      <c r="B19" s="38"/>
      <c r="C19" s="38"/>
      <c r="D19" s="38"/>
      <c r="E19" s="38"/>
      <c r="F19" s="38"/>
      <c r="G19" s="39"/>
      <c r="H19" s="38"/>
      <c r="I19" s="38"/>
      <c r="J19" s="38"/>
      <c r="K19" s="38"/>
      <c r="L19" s="38"/>
      <c r="M19" s="38"/>
      <c r="N19" s="38"/>
      <c r="O19" s="40"/>
      <c r="P19" s="40"/>
      <c r="Q19" s="41"/>
      <c r="R19" s="42"/>
      <c r="S19" s="40"/>
      <c r="AG19" s="19"/>
      <c r="AH19" s="19"/>
      <c r="AI19" s="19"/>
    </row>
    <row r="20" spans="1:35" s="1" customFormat="1" ht="15.95" customHeight="1" x14ac:dyDescent="0.25">
      <c r="A20" s="32"/>
      <c r="B20" s="27"/>
      <c r="C20" s="26" t="s">
        <v>15</v>
      </c>
      <c r="D20" s="27" t="s">
        <v>16</v>
      </c>
      <c r="E20" s="27" t="s">
        <v>14</v>
      </c>
      <c r="F20" s="27" t="s">
        <v>17</v>
      </c>
      <c r="G20" s="28" t="s">
        <v>18</v>
      </c>
      <c r="H20" s="27"/>
      <c r="I20" s="27"/>
      <c r="J20" s="27">
        <v>70</v>
      </c>
      <c r="K20" s="27"/>
      <c r="L20" s="27">
        <v>80</v>
      </c>
      <c r="M20" s="27"/>
      <c r="N20" s="27"/>
      <c r="O20" s="29">
        <v>150</v>
      </c>
      <c r="P20" s="29">
        <f>(O20/2.6)</f>
        <v>57.692307692307693</v>
      </c>
      <c r="Q20" s="30">
        <f>O20/P20</f>
        <v>2.6</v>
      </c>
      <c r="R20" s="31" t="s">
        <v>84</v>
      </c>
      <c r="S20" s="29">
        <f>(R20*O20)</f>
        <v>22500</v>
      </c>
      <c r="AG20" s="19"/>
      <c r="AH20" s="19"/>
      <c r="AI20" s="19"/>
    </row>
    <row r="21" spans="1:35" s="1" customFormat="1" ht="15.95" customHeight="1" x14ac:dyDescent="0.25">
      <c r="A21" s="32"/>
      <c r="B21" s="33"/>
      <c r="C21" s="32"/>
      <c r="D21" s="33"/>
      <c r="E21" s="33"/>
      <c r="F21" s="33"/>
      <c r="G21" s="34"/>
      <c r="H21" s="33"/>
      <c r="I21" s="33"/>
      <c r="J21" s="33"/>
      <c r="K21" s="33"/>
      <c r="L21" s="33"/>
      <c r="M21" s="33"/>
      <c r="N21" s="33"/>
      <c r="O21" s="35"/>
      <c r="P21" s="35"/>
      <c r="Q21" s="36"/>
      <c r="R21" s="37"/>
      <c r="S21" s="35"/>
      <c r="AG21" s="19"/>
      <c r="AH21" s="19"/>
      <c r="AI21" s="19"/>
    </row>
    <row r="22" spans="1:35" s="1" customFormat="1" ht="15.95" customHeight="1" x14ac:dyDescent="0.25">
      <c r="A22" s="32"/>
      <c r="B22" s="33"/>
      <c r="C22" s="32"/>
      <c r="D22" s="33"/>
      <c r="E22" s="33"/>
      <c r="F22" s="33"/>
      <c r="G22" s="34"/>
      <c r="H22" s="33"/>
      <c r="I22" s="33"/>
      <c r="J22" s="33"/>
      <c r="K22" s="33"/>
      <c r="L22" s="33"/>
      <c r="M22" s="33"/>
      <c r="N22" s="33"/>
      <c r="O22" s="35"/>
      <c r="P22" s="35"/>
      <c r="Q22" s="36"/>
      <c r="R22" s="37"/>
      <c r="S22" s="35"/>
      <c r="AG22" s="19"/>
      <c r="AH22" s="19"/>
      <c r="AI22" s="19"/>
    </row>
    <row r="23" spans="1:35" s="1" customFormat="1" ht="15.95" customHeight="1" x14ac:dyDescent="0.25">
      <c r="A23" s="32"/>
      <c r="B23" s="33"/>
      <c r="C23" s="32"/>
      <c r="D23" s="33"/>
      <c r="E23" s="33"/>
      <c r="F23" s="33"/>
      <c r="G23" s="34"/>
      <c r="H23" s="33"/>
      <c r="I23" s="33"/>
      <c r="J23" s="33"/>
      <c r="K23" s="33"/>
      <c r="L23" s="33"/>
      <c r="M23" s="33"/>
      <c r="N23" s="33"/>
      <c r="O23" s="35"/>
      <c r="P23" s="35"/>
      <c r="Q23" s="36"/>
      <c r="R23" s="37"/>
      <c r="S23" s="35"/>
      <c r="AG23" s="19"/>
      <c r="AH23" s="19"/>
      <c r="AI23" s="19"/>
    </row>
    <row r="24" spans="1:35" s="1" customFormat="1" ht="15.95" customHeight="1" x14ac:dyDescent="0.25">
      <c r="A24" s="32"/>
      <c r="B24" s="33"/>
      <c r="C24" s="32"/>
      <c r="D24" s="33"/>
      <c r="E24" s="33"/>
      <c r="F24" s="33"/>
      <c r="G24" s="34"/>
      <c r="H24" s="33"/>
      <c r="I24" s="33"/>
      <c r="J24" s="33"/>
      <c r="K24" s="33"/>
      <c r="L24" s="33"/>
      <c r="M24" s="33"/>
      <c r="N24" s="33"/>
      <c r="O24" s="35"/>
      <c r="P24" s="35"/>
      <c r="Q24" s="36"/>
      <c r="R24" s="37"/>
      <c r="S24" s="35"/>
      <c r="AG24" s="19"/>
      <c r="AH24" s="19"/>
      <c r="AI24" s="19"/>
    </row>
    <row r="25" spans="1:35" s="1" customFormat="1" ht="15.95" customHeight="1" x14ac:dyDescent="0.25">
      <c r="A25" s="32"/>
      <c r="B25" s="38"/>
      <c r="C25" s="32"/>
      <c r="D25" s="38"/>
      <c r="E25" s="38"/>
      <c r="F25" s="38"/>
      <c r="G25" s="39"/>
      <c r="H25" s="38"/>
      <c r="I25" s="38"/>
      <c r="J25" s="38"/>
      <c r="K25" s="38"/>
      <c r="L25" s="38"/>
      <c r="M25" s="38"/>
      <c r="N25" s="38"/>
      <c r="O25" s="40"/>
      <c r="P25" s="40"/>
      <c r="Q25" s="41"/>
      <c r="R25" s="42"/>
      <c r="S25" s="40"/>
      <c r="AG25" s="19"/>
      <c r="AH25" s="19"/>
      <c r="AI25" s="19"/>
    </row>
    <row r="26" spans="1:35" s="1" customFormat="1" ht="15.95" customHeight="1" x14ac:dyDescent="0.25">
      <c r="A26" s="32"/>
      <c r="B26" s="27"/>
      <c r="C26" s="32"/>
      <c r="D26" s="27" t="s">
        <v>19</v>
      </c>
      <c r="E26" s="27" t="s">
        <v>10</v>
      </c>
      <c r="F26" s="27" t="s">
        <v>17</v>
      </c>
      <c r="G26" s="28" t="s">
        <v>18</v>
      </c>
      <c r="H26" s="27"/>
      <c r="I26" s="27"/>
      <c r="J26" s="27">
        <v>70</v>
      </c>
      <c r="K26" s="27"/>
      <c r="L26" s="27">
        <v>80</v>
      </c>
      <c r="M26" s="27"/>
      <c r="N26" s="27"/>
      <c r="O26" s="29">
        <v>150</v>
      </c>
      <c r="P26" s="29">
        <f>(O26/2.6)</f>
        <v>57.692307692307693</v>
      </c>
      <c r="Q26" s="30">
        <f>O26/P26</f>
        <v>2.6</v>
      </c>
      <c r="R26" s="31" t="s">
        <v>84</v>
      </c>
      <c r="S26" s="29">
        <f>(R26*O26)</f>
        <v>22500</v>
      </c>
      <c r="AG26" s="19"/>
      <c r="AH26" s="19"/>
      <c r="AI26" s="19"/>
    </row>
    <row r="27" spans="1:35" s="1" customFormat="1" ht="15.95" customHeight="1" x14ac:dyDescent="0.25">
      <c r="A27" s="32"/>
      <c r="B27" s="33"/>
      <c r="C27" s="32"/>
      <c r="D27" s="33"/>
      <c r="E27" s="33"/>
      <c r="F27" s="33"/>
      <c r="G27" s="34"/>
      <c r="H27" s="33"/>
      <c r="I27" s="33"/>
      <c r="J27" s="33"/>
      <c r="K27" s="33"/>
      <c r="L27" s="33"/>
      <c r="M27" s="33"/>
      <c r="N27" s="33"/>
      <c r="O27" s="35"/>
      <c r="P27" s="35"/>
      <c r="Q27" s="36"/>
      <c r="R27" s="37"/>
      <c r="S27" s="35"/>
      <c r="AG27" s="19"/>
      <c r="AH27" s="19"/>
      <c r="AI27" s="19"/>
    </row>
    <row r="28" spans="1:35" s="1" customFormat="1" ht="15.95" customHeight="1" x14ac:dyDescent="0.25">
      <c r="A28" s="32"/>
      <c r="B28" s="33"/>
      <c r="C28" s="32"/>
      <c r="D28" s="33"/>
      <c r="E28" s="33"/>
      <c r="F28" s="33"/>
      <c r="G28" s="34"/>
      <c r="H28" s="33"/>
      <c r="I28" s="33"/>
      <c r="J28" s="33"/>
      <c r="K28" s="33"/>
      <c r="L28" s="33"/>
      <c r="M28" s="33"/>
      <c r="N28" s="33"/>
      <c r="O28" s="35"/>
      <c r="P28" s="35"/>
      <c r="Q28" s="36"/>
      <c r="R28" s="37"/>
      <c r="S28" s="35"/>
      <c r="AG28" s="19"/>
      <c r="AH28" s="19"/>
      <c r="AI28" s="19"/>
    </row>
    <row r="29" spans="1:35" s="1" customFormat="1" ht="15.95" customHeight="1" x14ac:dyDescent="0.25">
      <c r="A29" s="32"/>
      <c r="B29" s="33"/>
      <c r="C29" s="32"/>
      <c r="D29" s="33"/>
      <c r="E29" s="33"/>
      <c r="F29" s="33"/>
      <c r="G29" s="34"/>
      <c r="H29" s="33"/>
      <c r="I29" s="33"/>
      <c r="J29" s="33"/>
      <c r="K29" s="33"/>
      <c r="L29" s="33"/>
      <c r="M29" s="33"/>
      <c r="N29" s="33"/>
      <c r="O29" s="35"/>
      <c r="P29" s="35"/>
      <c r="Q29" s="36"/>
      <c r="R29" s="37"/>
      <c r="S29" s="35"/>
      <c r="AG29" s="19"/>
      <c r="AH29" s="19"/>
      <c r="AI29" s="19"/>
    </row>
    <row r="30" spans="1:35" s="1" customFormat="1" ht="15.95" customHeight="1" x14ac:dyDescent="0.25">
      <c r="A30" s="32"/>
      <c r="B30" s="33"/>
      <c r="C30" s="32"/>
      <c r="D30" s="33"/>
      <c r="E30" s="33"/>
      <c r="F30" s="33"/>
      <c r="G30" s="34"/>
      <c r="H30" s="33"/>
      <c r="I30" s="33"/>
      <c r="J30" s="33"/>
      <c r="K30" s="33"/>
      <c r="L30" s="33"/>
      <c r="M30" s="33"/>
      <c r="N30" s="33"/>
      <c r="O30" s="35"/>
      <c r="P30" s="35"/>
      <c r="Q30" s="36"/>
      <c r="R30" s="37"/>
      <c r="S30" s="35"/>
      <c r="AG30" s="19"/>
      <c r="AH30" s="19"/>
      <c r="AI30" s="19"/>
    </row>
    <row r="31" spans="1:35" s="1" customFormat="1" ht="15.95" customHeight="1" x14ac:dyDescent="0.25">
      <c r="A31" s="32"/>
      <c r="B31" s="38"/>
      <c r="C31" s="43"/>
      <c r="D31" s="38"/>
      <c r="E31" s="38"/>
      <c r="F31" s="38"/>
      <c r="G31" s="39"/>
      <c r="H31" s="38"/>
      <c r="I31" s="38"/>
      <c r="J31" s="38"/>
      <c r="K31" s="38"/>
      <c r="L31" s="38"/>
      <c r="M31" s="38"/>
      <c r="N31" s="38"/>
      <c r="O31" s="40"/>
      <c r="P31" s="40"/>
      <c r="Q31" s="41"/>
      <c r="R31" s="42"/>
      <c r="S31" s="40"/>
      <c r="AG31" s="19"/>
      <c r="AH31" s="19"/>
      <c r="AI31" s="19"/>
    </row>
    <row r="32" spans="1:35" s="1" customFormat="1" ht="15.95" customHeight="1" x14ac:dyDescent="0.25">
      <c r="A32" s="32"/>
      <c r="B32" s="27"/>
      <c r="C32" s="26" t="s">
        <v>20</v>
      </c>
      <c r="D32" s="27" t="s">
        <v>21</v>
      </c>
      <c r="E32" s="27" t="s">
        <v>14</v>
      </c>
      <c r="F32" s="26" t="s">
        <v>22</v>
      </c>
      <c r="G32" s="27" t="s">
        <v>23</v>
      </c>
      <c r="H32" s="27">
        <v>150</v>
      </c>
      <c r="I32" s="27"/>
      <c r="J32" s="27"/>
      <c r="K32" s="27"/>
      <c r="L32" s="27"/>
      <c r="M32" s="27"/>
      <c r="N32" s="27"/>
      <c r="O32" s="29">
        <v>150</v>
      </c>
      <c r="P32" s="29">
        <f>(O32/2.6)</f>
        <v>57.692307692307693</v>
      </c>
      <c r="Q32" s="30">
        <f>O32/P32</f>
        <v>2.6</v>
      </c>
      <c r="R32" s="31" t="s">
        <v>84</v>
      </c>
      <c r="S32" s="29">
        <f>(R32*O32)</f>
        <v>22500</v>
      </c>
      <c r="AG32" s="19"/>
      <c r="AH32" s="19"/>
      <c r="AI32" s="19"/>
    </row>
    <row r="33" spans="1:35" s="1" customFormat="1" ht="15.95" customHeight="1" x14ac:dyDescent="0.25">
      <c r="A33" s="32"/>
      <c r="B33" s="33"/>
      <c r="C33" s="32"/>
      <c r="D33" s="33"/>
      <c r="E33" s="33"/>
      <c r="F33" s="32"/>
      <c r="G33" s="33"/>
      <c r="H33" s="33"/>
      <c r="I33" s="33"/>
      <c r="J33" s="33"/>
      <c r="K33" s="33"/>
      <c r="L33" s="33"/>
      <c r="M33" s="33"/>
      <c r="N33" s="33"/>
      <c r="O33" s="35"/>
      <c r="P33" s="35"/>
      <c r="Q33" s="36"/>
      <c r="R33" s="37"/>
      <c r="S33" s="35"/>
      <c r="AG33" s="19"/>
      <c r="AH33" s="19"/>
      <c r="AI33" s="19"/>
    </row>
    <row r="34" spans="1:35" s="1" customFormat="1" ht="15.95" customHeight="1" x14ac:dyDescent="0.25">
      <c r="A34" s="32"/>
      <c r="B34" s="33"/>
      <c r="C34" s="32"/>
      <c r="D34" s="33"/>
      <c r="E34" s="33"/>
      <c r="F34" s="32"/>
      <c r="G34" s="33"/>
      <c r="H34" s="33"/>
      <c r="I34" s="33"/>
      <c r="J34" s="33"/>
      <c r="K34" s="33"/>
      <c r="L34" s="33"/>
      <c r="M34" s="33"/>
      <c r="N34" s="33"/>
      <c r="O34" s="35"/>
      <c r="P34" s="35"/>
      <c r="Q34" s="36"/>
      <c r="R34" s="37"/>
      <c r="S34" s="35"/>
      <c r="AG34" s="19"/>
      <c r="AH34" s="19"/>
      <c r="AI34" s="19"/>
    </row>
    <row r="35" spans="1:35" s="1" customFormat="1" ht="15.95" customHeight="1" x14ac:dyDescent="0.25">
      <c r="A35" s="32"/>
      <c r="B35" s="33"/>
      <c r="C35" s="32"/>
      <c r="D35" s="33"/>
      <c r="E35" s="33"/>
      <c r="F35" s="32"/>
      <c r="G35" s="33"/>
      <c r="H35" s="33"/>
      <c r="I35" s="33"/>
      <c r="J35" s="33"/>
      <c r="K35" s="33"/>
      <c r="L35" s="33"/>
      <c r="M35" s="33"/>
      <c r="N35" s="33"/>
      <c r="O35" s="35"/>
      <c r="P35" s="35"/>
      <c r="Q35" s="36"/>
      <c r="R35" s="37"/>
      <c r="S35" s="35"/>
      <c r="AG35" s="19"/>
      <c r="AH35" s="19"/>
      <c r="AI35" s="19"/>
    </row>
    <row r="36" spans="1:35" s="1" customFormat="1" ht="15.95" customHeight="1" x14ac:dyDescent="0.25">
      <c r="A36" s="32"/>
      <c r="B36" s="33"/>
      <c r="C36" s="32"/>
      <c r="D36" s="33"/>
      <c r="E36" s="33"/>
      <c r="F36" s="32"/>
      <c r="G36" s="33"/>
      <c r="H36" s="33"/>
      <c r="I36" s="33"/>
      <c r="J36" s="33"/>
      <c r="K36" s="33"/>
      <c r="L36" s="33"/>
      <c r="M36" s="33"/>
      <c r="N36" s="33"/>
      <c r="O36" s="35"/>
      <c r="P36" s="35"/>
      <c r="Q36" s="36"/>
      <c r="R36" s="37"/>
      <c r="S36" s="35"/>
      <c r="AG36" s="19"/>
      <c r="AH36" s="19"/>
      <c r="AI36" s="19"/>
    </row>
    <row r="37" spans="1:35" s="1" customFormat="1" ht="15.95" customHeight="1" x14ac:dyDescent="0.25">
      <c r="A37" s="43"/>
      <c r="B37" s="38"/>
      <c r="C37" s="43"/>
      <c r="D37" s="38"/>
      <c r="E37" s="38"/>
      <c r="F37" s="43"/>
      <c r="G37" s="38"/>
      <c r="H37" s="38"/>
      <c r="I37" s="38"/>
      <c r="J37" s="38"/>
      <c r="K37" s="38"/>
      <c r="L37" s="38"/>
      <c r="M37" s="38"/>
      <c r="N37" s="38"/>
      <c r="O37" s="40"/>
      <c r="P37" s="40"/>
      <c r="Q37" s="41"/>
      <c r="R37" s="42"/>
      <c r="S37" s="40"/>
      <c r="AG37" s="19"/>
      <c r="AH37" s="19"/>
      <c r="AI37" s="19"/>
    </row>
    <row r="38" spans="1:35" s="1" customFormat="1" ht="17.100000000000001" customHeight="1" x14ac:dyDescent="0.25">
      <c r="A38" s="64" t="s">
        <v>0</v>
      </c>
      <c r="B38" s="44" t="s">
        <v>1</v>
      </c>
      <c r="C38" s="44" t="s">
        <v>2</v>
      </c>
      <c r="D38" s="44" t="s">
        <v>3</v>
      </c>
      <c r="E38" s="44" t="s">
        <v>4</v>
      </c>
      <c r="F38" s="44" t="s">
        <v>5</v>
      </c>
      <c r="G38" s="44" t="s">
        <v>6</v>
      </c>
      <c r="H38" s="44">
        <v>0</v>
      </c>
      <c r="I38" s="44">
        <v>1</v>
      </c>
      <c r="J38" s="44">
        <v>2</v>
      </c>
      <c r="K38" s="44">
        <v>3</v>
      </c>
      <c r="L38" s="44">
        <v>4</v>
      </c>
      <c r="M38" s="44">
        <v>5</v>
      </c>
      <c r="N38" s="44">
        <v>6</v>
      </c>
      <c r="O38" s="45" t="s">
        <v>78</v>
      </c>
      <c r="P38" s="45"/>
      <c r="Q38" s="45"/>
      <c r="R38" s="44" t="s">
        <v>82</v>
      </c>
      <c r="S38" s="44" t="s">
        <v>80</v>
      </c>
      <c r="AG38" s="19"/>
      <c r="AH38" s="19"/>
      <c r="AI38" s="19"/>
    </row>
    <row r="39" spans="1:35" s="1" customFormat="1" ht="15.95" customHeight="1" x14ac:dyDescent="0.25">
      <c r="A39" s="26" t="s">
        <v>24</v>
      </c>
      <c r="B39" s="27"/>
      <c r="C39" s="26" t="s">
        <v>25</v>
      </c>
      <c r="D39" s="27" t="s">
        <v>26</v>
      </c>
      <c r="E39" s="27" t="s">
        <v>27</v>
      </c>
      <c r="F39" s="27" t="s">
        <v>28</v>
      </c>
      <c r="G39" s="46" t="s">
        <v>29</v>
      </c>
      <c r="H39" s="26">
        <v>10</v>
      </c>
      <c r="I39" s="26">
        <v>15</v>
      </c>
      <c r="J39" s="26">
        <v>25</v>
      </c>
      <c r="K39" s="26">
        <v>15</v>
      </c>
      <c r="L39" s="26">
        <v>15</v>
      </c>
      <c r="M39" s="26">
        <v>8</v>
      </c>
      <c r="N39" s="26">
        <v>5</v>
      </c>
      <c r="O39" s="29">
        <v>400</v>
      </c>
      <c r="P39" s="29">
        <f>(O39/2.6)</f>
        <v>153.84615384615384</v>
      </c>
      <c r="Q39" s="30">
        <f>O39/P39</f>
        <v>2.6</v>
      </c>
      <c r="R39" s="47">
        <v>93</v>
      </c>
      <c r="S39" s="29">
        <f>(R39*O39)</f>
        <v>37200</v>
      </c>
      <c r="AG39" s="19"/>
      <c r="AH39" s="19"/>
      <c r="AI39" s="19"/>
    </row>
    <row r="40" spans="1:35" s="1" customFormat="1" ht="15.95" customHeight="1" x14ac:dyDescent="0.25">
      <c r="A40" s="32"/>
      <c r="B40" s="33"/>
      <c r="C40" s="32"/>
      <c r="D40" s="33"/>
      <c r="E40" s="33"/>
      <c r="F40" s="33"/>
      <c r="G40" s="48"/>
      <c r="H40" s="32"/>
      <c r="I40" s="32"/>
      <c r="J40" s="32"/>
      <c r="K40" s="32"/>
      <c r="L40" s="32"/>
      <c r="M40" s="32"/>
      <c r="N40" s="32"/>
      <c r="O40" s="35"/>
      <c r="P40" s="35"/>
      <c r="Q40" s="36"/>
      <c r="R40" s="37"/>
      <c r="S40" s="35"/>
      <c r="AG40" s="19"/>
      <c r="AH40" s="19"/>
      <c r="AI40" s="19"/>
    </row>
    <row r="41" spans="1:35" s="1" customFormat="1" ht="15.95" customHeight="1" x14ac:dyDescent="0.25">
      <c r="A41" s="32"/>
      <c r="B41" s="33"/>
      <c r="C41" s="32"/>
      <c r="D41" s="33"/>
      <c r="E41" s="33"/>
      <c r="F41" s="33"/>
      <c r="G41" s="48"/>
      <c r="H41" s="32"/>
      <c r="I41" s="32"/>
      <c r="J41" s="32"/>
      <c r="K41" s="32"/>
      <c r="L41" s="32"/>
      <c r="M41" s="32"/>
      <c r="N41" s="32"/>
      <c r="O41" s="35"/>
      <c r="P41" s="35"/>
      <c r="Q41" s="36"/>
      <c r="R41" s="37"/>
      <c r="S41" s="35"/>
      <c r="AG41" s="19"/>
      <c r="AH41" s="19"/>
      <c r="AI41" s="19"/>
    </row>
    <row r="42" spans="1:35" s="1" customFormat="1" ht="15.95" customHeight="1" x14ac:dyDescent="0.25">
      <c r="A42" s="32"/>
      <c r="B42" s="33"/>
      <c r="C42" s="32"/>
      <c r="D42" s="33"/>
      <c r="E42" s="33"/>
      <c r="F42" s="33"/>
      <c r="G42" s="48"/>
      <c r="H42" s="32"/>
      <c r="I42" s="32"/>
      <c r="J42" s="32"/>
      <c r="K42" s="32"/>
      <c r="L42" s="32"/>
      <c r="M42" s="32"/>
      <c r="N42" s="32"/>
      <c r="O42" s="35"/>
      <c r="P42" s="35"/>
      <c r="Q42" s="36"/>
      <c r="R42" s="37"/>
      <c r="S42" s="35"/>
      <c r="AG42" s="19"/>
      <c r="AH42" s="19"/>
      <c r="AI42" s="19"/>
    </row>
    <row r="43" spans="1:35" s="1" customFormat="1" ht="15.95" customHeight="1" x14ac:dyDescent="0.25">
      <c r="A43" s="32"/>
      <c r="B43" s="33"/>
      <c r="C43" s="32"/>
      <c r="D43" s="33"/>
      <c r="E43" s="33"/>
      <c r="F43" s="33"/>
      <c r="G43" s="48"/>
      <c r="H43" s="32"/>
      <c r="I43" s="32"/>
      <c r="J43" s="32"/>
      <c r="K43" s="32"/>
      <c r="L43" s="32"/>
      <c r="M43" s="32"/>
      <c r="N43" s="32"/>
      <c r="O43" s="35"/>
      <c r="P43" s="35"/>
      <c r="Q43" s="36"/>
      <c r="R43" s="37"/>
      <c r="S43" s="35"/>
      <c r="AG43" s="19"/>
      <c r="AH43" s="19"/>
      <c r="AI43" s="19"/>
    </row>
    <row r="44" spans="1:35" s="1" customFormat="1" ht="15.95" customHeight="1" x14ac:dyDescent="0.25">
      <c r="A44" s="32"/>
      <c r="B44" s="38"/>
      <c r="C44" s="32"/>
      <c r="D44" s="38"/>
      <c r="E44" s="38"/>
      <c r="F44" s="38"/>
      <c r="G44" s="49"/>
      <c r="H44" s="43"/>
      <c r="I44" s="43"/>
      <c r="J44" s="43"/>
      <c r="K44" s="43"/>
      <c r="L44" s="43"/>
      <c r="M44" s="43"/>
      <c r="N44" s="43"/>
      <c r="O44" s="40"/>
      <c r="P44" s="40"/>
      <c r="Q44" s="41"/>
      <c r="R44" s="42"/>
      <c r="S44" s="40"/>
      <c r="AG44" s="19"/>
      <c r="AH44" s="19"/>
      <c r="AI44" s="19"/>
    </row>
    <row r="45" spans="1:35" s="1" customFormat="1" ht="15.95" customHeight="1" x14ac:dyDescent="0.25">
      <c r="A45" s="32"/>
      <c r="B45" s="27"/>
      <c r="C45" s="32"/>
      <c r="D45" s="27" t="s">
        <v>30</v>
      </c>
      <c r="E45" s="27" t="s">
        <v>31</v>
      </c>
      <c r="F45" s="27" t="s">
        <v>28</v>
      </c>
      <c r="G45" s="46" t="s">
        <v>29</v>
      </c>
      <c r="H45" s="26">
        <v>10</v>
      </c>
      <c r="I45" s="26">
        <v>20</v>
      </c>
      <c r="J45" s="26">
        <v>25</v>
      </c>
      <c r="K45" s="26">
        <v>15</v>
      </c>
      <c r="L45" s="26">
        <v>20</v>
      </c>
      <c r="M45" s="26">
        <v>15</v>
      </c>
      <c r="N45" s="26">
        <v>10</v>
      </c>
      <c r="O45" s="29">
        <v>400</v>
      </c>
      <c r="P45" s="29">
        <f>(O45/2.6)</f>
        <v>153.84615384615384</v>
      </c>
      <c r="Q45" s="30">
        <f>O45/P45</f>
        <v>2.6</v>
      </c>
      <c r="R45" s="47">
        <v>115</v>
      </c>
      <c r="S45" s="29">
        <f>(R45*O45)</f>
        <v>46000</v>
      </c>
      <c r="AG45" s="19"/>
      <c r="AH45" s="19"/>
      <c r="AI45" s="19"/>
    </row>
    <row r="46" spans="1:35" s="1" customFormat="1" ht="15.95" customHeight="1" x14ac:dyDescent="0.25">
      <c r="A46" s="32"/>
      <c r="B46" s="33"/>
      <c r="C46" s="32"/>
      <c r="D46" s="33"/>
      <c r="E46" s="33"/>
      <c r="F46" s="33"/>
      <c r="G46" s="48"/>
      <c r="H46" s="32"/>
      <c r="I46" s="32"/>
      <c r="J46" s="32"/>
      <c r="K46" s="32"/>
      <c r="L46" s="32"/>
      <c r="M46" s="32"/>
      <c r="N46" s="32"/>
      <c r="O46" s="35"/>
      <c r="P46" s="35"/>
      <c r="Q46" s="36"/>
      <c r="R46" s="37"/>
      <c r="S46" s="35"/>
      <c r="AG46" s="19"/>
      <c r="AH46" s="19"/>
      <c r="AI46" s="19"/>
    </row>
    <row r="47" spans="1:35" s="1" customFormat="1" ht="15.95" customHeight="1" x14ac:dyDescent="0.25">
      <c r="A47" s="32"/>
      <c r="B47" s="33"/>
      <c r="C47" s="32"/>
      <c r="D47" s="33"/>
      <c r="E47" s="33"/>
      <c r="F47" s="33"/>
      <c r="G47" s="48"/>
      <c r="H47" s="32"/>
      <c r="I47" s="32"/>
      <c r="J47" s="32"/>
      <c r="K47" s="32"/>
      <c r="L47" s="32"/>
      <c r="M47" s="32"/>
      <c r="N47" s="32"/>
      <c r="O47" s="35"/>
      <c r="P47" s="35"/>
      <c r="Q47" s="36"/>
      <c r="R47" s="37"/>
      <c r="S47" s="35"/>
      <c r="AG47" s="19"/>
      <c r="AH47" s="19"/>
      <c r="AI47" s="19"/>
    </row>
    <row r="48" spans="1:35" s="1" customFormat="1" ht="15.95" customHeight="1" x14ac:dyDescent="0.25">
      <c r="A48" s="32"/>
      <c r="B48" s="33"/>
      <c r="C48" s="32"/>
      <c r="D48" s="33"/>
      <c r="E48" s="33"/>
      <c r="F48" s="33"/>
      <c r="G48" s="48"/>
      <c r="H48" s="32"/>
      <c r="I48" s="32"/>
      <c r="J48" s="32"/>
      <c r="K48" s="32"/>
      <c r="L48" s="32"/>
      <c r="M48" s="32"/>
      <c r="N48" s="32"/>
      <c r="O48" s="35"/>
      <c r="P48" s="35"/>
      <c r="Q48" s="36"/>
      <c r="R48" s="37"/>
      <c r="S48" s="35"/>
      <c r="AG48" s="19"/>
      <c r="AH48" s="19"/>
      <c r="AI48" s="19"/>
    </row>
    <row r="49" spans="1:35" s="1" customFormat="1" ht="15.95" customHeight="1" x14ac:dyDescent="0.25">
      <c r="A49" s="32"/>
      <c r="B49" s="33"/>
      <c r="C49" s="32"/>
      <c r="D49" s="33"/>
      <c r="E49" s="33"/>
      <c r="F49" s="33"/>
      <c r="G49" s="48"/>
      <c r="H49" s="32"/>
      <c r="I49" s="32"/>
      <c r="J49" s="32"/>
      <c r="K49" s="32"/>
      <c r="L49" s="32"/>
      <c r="M49" s="32"/>
      <c r="N49" s="32"/>
      <c r="O49" s="35"/>
      <c r="P49" s="35"/>
      <c r="Q49" s="36"/>
      <c r="R49" s="37"/>
      <c r="S49" s="35"/>
      <c r="AG49" s="19"/>
      <c r="AH49" s="19"/>
      <c r="AI49" s="19"/>
    </row>
    <row r="50" spans="1:35" s="1" customFormat="1" ht="15.95" customHeight="1" x14ac:dyDescent="0.25">
      <c r="A50" s="32"/>
      <c r="B50" s="38"/>
      <c r="C50" s="32"/>
      <c r="D50" s="38"/>
      <c r="E50" s="38"/>
      <c r="F50" s="38"/>
      <c r="G50" s="49"/>
      <c r="H50" s="43"/>
      <c r="I50" s="43"/>
      <c r="J50" s="43"/>
      <c r="K50" s="43"/>
      <c r="L50" s="43"/>
      <c r="M50" s="43"/>
      <c r="N50" s="43"/>
      <c r="O50" s="40"/>
      <c r="P50" s="40"/>
      <c r="Q50" s="41"/>
      <c r="R50" s="42"/>
      <c r="S50" s="40"/>
      <c r="AG50" s="19"/>
      <c r="AH50" s="19"/>
      <c r="AI50" s="19"/>
    </row>
    <row r="51" spans="1:35" s="1" customFormat="1" ht="15.95" customHeight="1" x14ac:dyDescent="0.25">
      <c r="A51" s="32"/>
      <c r="B51" s="27"/>
      <c r="C51" s="32"/>
      <c r="D51" s="27" t="s">
        <v>32</v>
      </c>
      <c r="E51" s="27" t="s">
        <v>10</v>
      </c>
      <c r="F51" s="27" t="s">
        <v>28</v>
      </c>
      <c r="G51" s="46" t="s">
        <v>29</v>
      </c>
      <c r="H51" s="26">
        <v>10</v>
      </c>
      <c r="I51" s="26">
        <v>15</v>
      </c>
      <c r="J51" s="26">
        <v>25</v>
      </c>
      <c r="K51" s="26">
        <v>15</v>
      </c>
      <c r="L51" s="26">
        <v>15</v>
      </c>
      <c r="M51" s="26">
        <v>15</v>
      </c>
      <c r="N51" s="26">
        <v>10</v>
      </c>
      <c r="O51" s="29">
        <v>400</v>
      </c>
      <c r="P51" s="29">
        <f>(O51/2.6)</f>
        <v>153.84615384615384</v>
      </c>
      <c r="Q51" s="30">
        <f>O51/P51</f>
        <v>2.6</v>
      </c>
      <c r="R51" s="47">
        <v>105</v>
      </c>
      <c r="S51" s="29">
        <f>(R51*O51)</f>
        <v>42000</v>
      </c>
      <c r="AG51" s="19"/>
      <c r="AH51" s="19"/>
      <c r="AI51" s="19"/>
    </row>
    <row r="52" spans="1:35" s="1" customFormat="1" ht="15.95" customHeight="1" x14ac:dyDescent="0.25">
      <c r="A52" s="32"/>
      <c r="B52" s="33"/>
      <c r="C52" s="32"/>
      <c r="D52" s="33"/>
      <c r="E52" s="33"/>
      <c r="F52" s="33"/>
      <c r="G52" s="48"/>
      <c r="H52" s="32"/>
      <c r="I52" s="32"/>
      <c r="J52" s="32"/>
      <c r="K52" s="32"/>
      <c r="L52" s="32"/>
      <c r="M52" s="32"/>
      <c r="N52" s="32"/>
      <c r="O52" s="35"/>
      <c r="P52" s="35"/>
      <c r="Q52" s="36"/>
      <c r="R52" s="37"/>
      <c r="S52" s="35"/>
      <c r="AG52" s="19"/>
      <c r="AH52" s="19"/>
      <c r="AI52" s="19"/>
    </row>
    <row r="53" spans="1:35" s="1" customFormat="1" ht="15.95" customHeight="1" x14ac:dyDescent="0.25">
      <c r="A53" s="32"/>
      <c r="B53" s="33"/>
      <c r="C53" s="32"/>
      <c r="D53" s="33"/>
      <c r="E53" s="33"/>
      <c r="F53" s="33"/>
      <c r="G53" s="48"/>
      <c r="H53" s="32"/>
      <c r="I53" s="32"/>
      <c r="J53" s="32"/>
      <c r="K53" s="32"/>
      <c r="L53" s="32"/>
      <c r="M53" s="32"/>
      <c r="N53" s="32"/>
      <c r="O53" s="35"/>
      <c r="P53" s="35"/>
      <c r="Q53" s="36"/>
      <c r="R53" s="37"/>
      <c r="S53" s="35"/>
      <c r="AG53" s="19"/>
      <c r="AH53" s="19"/>
      <c r="AI53" s="19"/>
    </row>
    <row r="54" spans="1:35" s="1" customFormat="1" ht="15.95" customHeight="1" x14ac:dyDescent="0.25">
      <c r="A54" s="32"/>
      <c r="B54" s="33"/>
      <c r="C54" s="32"/>
      <c r="D54" s="33"/>
      <c r="E54" s="33"/>
      <c r="F54" s="33"/>
      <c r="G54" s="48"/>
      <c r="H54" s="32"/>
      <c r="I54" s="32"/>
      <c r="J54" s="32"/>
      <c r="K54" s="32"/>
      <c r="L54" s="32"/>
      <c r="M54" s="32"/>
      <c r="N54" s="32"/>
      <c r="O54" s="35"/>
      <c r="P54" s="35"/>
      <c r="Q54" s="36"/>
      <c r="R54" s="37"/>
      <c r="S54" s="35"/>
      <c r="AG54" s="19"/>
      <c r="AH54" s="19"/>
      <c r="AI54" s="19"/>
    </row>
    <row r="55" spans="1:35" s="1" customFormat="1" ht="15.95" customHeight="1" x14ac:dyDescent="0.25">
      <c r="A55" s="32"/>
      <c r="B55" s="33"/>
      <c r="C55" s="32"/>
      <c r="D55" s="33"/>
      <c r="E55" s="33"/>
      <c r="F55" s="33"/>
      <c r="G55" s="48"/>
      <c r="H55" s="32"/>
      <c r="I55" s="32"/>
      <c r="J55" s="32"/>
      <c r="K55" s="32"/>
      <c r="L55" s="32"/>
      <c r="M55" s="32"/>
      <c r="N55" s="32"/>
      <c r="O55" s="35"/>
      <c r="P55" s="35"/>
      <c r="Q55" s="36"/>
      <c r="R55" s="37"/>
      <c r="S55" s="35"/>
      <c r="AG55" s="19"/>
      <c r="AH55" s="19"/>
      <c r="AI55" s="19"/>
    </row>
    <row r="56" spans="1:35" s="1" customFormat="1" ht="15.95" customHeight="1" x14ac:dyDescent="0.25">
      <c r="A56" s="32"/>
      <c r="B56" s="38"/>
      <c r="C56" s="43"/>
      <c r="D56" s="38"/>
      <c r="E56" s="38"/>
      <c r="F56" s="38"/>
      <c r="G56" s="49"/>
      <c r="H56" s="43"/>
      <c r="I56" s="43"/>
      <c r="J56" s="43"/>
      <c r="K56" s="43"/>
      <c r="L56" s="43"/>
      <c r="M56" s="43"/>
      <c r="N56" s="43"/>
      <c r="O56" s="40"/>
      <c r="P56" s="40"/>
      <c r="Q56" s="41"/>
      <c r="R56" s="42"/>
      <c r="S56" s="40"/>
      <c r="AG56" s="19"/>
      <c r="AH56" s="19"/>
      <c r="AI56" s="19"/>
    </row>
    <row r="57" spans="1:35" s="1" customFormat="1" ht="15.95" customHeight="1" x14ac:dyDescent="0.25">
      <c r="A57" s="32"/>
      <c r="B57" s="27"/>
      <c r="C57" s="26" t="s">
        <v>33</v>
      </c>
      <c r="D57" s="27" t="s">
        <v>34</v>
      </c>
      <c r="E57" s="27" t="s">
        <v>31</v>
      </c>
      <c r="F57" s="27" t="s">
        <v>35</v>
      </c>
      <c r="G57" s="50" t="s">
        <v>36</v>
      </c>
      <c r="H57" s="26"/>
      <c r="I57" s="26"/>
      <c r="J57" s="26">
        <v>45</v>
      </c>
      <c r="K57" s="26">
        <v>60</v>
      </c>
      <c r="L57" s="26">
        <v>50</v>
      </c>
      <c r="M57" s="26">
        <v>15</v>
      </c>
      <c r="N57" s="26">
        <v>10</v>
      </c>
      <c r="O57" s="29">
        <v>400</v>
      </c>
      <c r="P57" s="29">
        <f>(O57/2.6)</f>
        <v>153.84615384615384</v>
      </c>
      <c r="Q57" s="30">
        <f>O57/P57</f>
        <v>2.6</v>
      </c>
      <c r="R57" s="47">
        <v>180</v>
      </c>
      <c r="S57" s="29">
        <f>(R57*O57)</f>
        <v>72000</v>
      </c>
      <c r="AG57" s="19"/>
      <c r="AH57" s="19"/>
      <c r="AI57" s="19"/>
    </row>
    <row r="58" spans="1:35" s="1" customFormat="1" ht="15.95" customHeight="1" x14ac:dyDescent="0.25">
      <c r="A58" s="32"/>
      <c r="B58" s="33"/>
      <c r="C58" s="32"/>
      <c r="D58" s="33"/>
      <c r="E58" s="33"/>
      <c r="F58" s="33"/>
      <c r="G58" s="51"/>
      <c r="H58" s="32"/>
      <c r="I58" s="32"/>
      <c r="J58" s="32"/>
      <c r="K58" s="32"/>
      <c r="L58" s="32"/>
      <c r="M58" s="32"/>
      <c r="N58" s="32"/>
      <c r="O58" s="35"/>
      <c r="P58" s="35"/>
      <c r="Q58" s="36"/>
      <c r="R58" s="37"/>
      <c r="S58" s="35"/>
      <c r="AG58" s="19"/>
      <c r="AH58" s="19"/>
      <c r="AI58" s="19"/>
    </row>
    <row r="59" spans="1:35" s="1" customFormat="1" ht="15.95" customHeight="1" x14ac:dyDescent="0.25">
      <c r="A59" s="32"/>
      <c r="B59" s="33"/>
      <c r="C59" s="32"/>
      <c r="D59" s="33"/>
      <c r="E59" s="33"/>
      <c r="F59" s="33"/>
      <c r="G59" s="51"/>
      <c r="H59" s="32"/>
      <c r="I59" s="32"/>
      <c r="J59" s="32"/>
      <c r="K59" s="32"/>
      <c r="L59" s="32"/>
      <c r="M59" s="32"/>
      <c r="N59" s="32"/>
      <c r="O59" s="35"/>
      <c r="P59" s="35"/>
      <c r="Q59" s="36"/>
      <c r="R59" s="37"/>
      <c r="S59" s="35"/>
      <c r="AG59" s="19"/>
      <c r="AH59" s="19"/>
      <c r="AI59" s="19"/>
    </row>
    <row r="60" spans="1:35" s="1" customFormat="1" ht="15.95" customHeight="1" x14ac:dyDescent="0.25">
      <c r="A60" s="32"/>
      <c r="B60" s="33"/>
      <c r="C60" s="32"/>
      <c r="D60" s="33"/>
      <c r="E60" s="33"/>
      <c r="F60" s="33"/>
      <c r="G60" s="51"/>
      <c r="H60" s="32"/>
      <c r="I60" s="32"/>
      <c r="J60" s="32"/>
      <c r="K60" s="32"/>
      <c r="L60" s="32"/>
      <c r="M60" s="32"/>
      <c r="N60" s="32"/>
      <c r="O60" s="35"/>
      <c r="P60" s="35"/>
      <c r="Q60" s="36"/>
      <c r="R60" s="37"/>
      <c r="S60" s="35"/>
      <c r="AG60" s="19"/>
      <c r="AH60" s="19"/>
      <c r="AI60" s="19"/>
    </row>
    <row r="61" spans="1:35" s="1" customFormat="1" ht="15.95" customHeight="1" x14ac:dyDescent="0.25">
      <c r="A61" s="32"/>
      <c r="B61" s="33"/>
      <c r="C61" s="32"/>
      <c r="D61" s="33"/>
      <c r="E61" s="33"/>
      <c r="F61" s="33"/>
      <c r="G61" s="51"/>
      <c r="H61" s="32"/>
      <c r="I61" s="32"/>
      <c r="J61" s="32"/>
      <c r="K61" s="32"/>
      <c r="L61" s="32"/>
      <c r="M61" s="32"/>
      <c r="N61" s="32"/>
      <c r="O61" s="35"/>
      <c r="P61" s="35"/>
      <c r="Q61" s="36"/>
      <c r="R61" s="37"/>
      <c r="S61" s="35"/>
      <c r="AG61" s="19"/>
      <c r="AH61" s="19"/>
      <c r="AI61" s="19"/>
    </row>
    <row r="62" spans="1:35" s="1" customFormat="1" ht="15.95" customHeight="1" x14ac:dyDescent="0.25">
      <c r="A62" s="32"/>
      <c r="B62" s="38"/>
      <c r="C62" s="32"/>
      <c r="D62" s="38"/>
      <c r="E62" s="38"/>
      <c r="F62" s="38"/>
      <c r="G62" s="52"/>
      <c r="H62" s="43"/>
      <c r="I62" s="43"/>
      <c r="J62" s="43"/>
      <c r="K62" s="43"/>
      <c r="L62" s="43"/>
      <c r="M62" s="43"/>
      <c r="N62" s="43"/>
      <c r="O62" s="40"/>
      <c r="P62" s="40"/>
      <c r="Q62" s="41"/>
      <c r="R62" s="42"/>
      <c r="S62" s="40"/>
      <c r="AG62" s="19"/>
      <c r="AH62" s="19"/>
      <c r="AI62" s="19"/>
    </row>
    <row r="63" spans="1:35" s="1" customFormat="1" ht="15.95" customHeight="1" x14ac:dyDescent="0.25">
      <c r="A63" s="32"/>
      <c r="B63" s="27"/>
      <c r="C63" s="32"/>
      <c r="D63" s="27" t="s">
        <v>37</v>
      </c>
      <c r="E63" s="27" t="s">
        <v>10</v>
      </c>
      <c r="F63" s="27" t="s">
        <v>35</v>
      </c>
      <c r="G63" s="50" t="s">
        <v>36</v>
      </c>
      <c r="H63" s="26"/>
      <c r="I63" s="26"/>
      <c r="J63" s="26">
        <v>45</v>
      </c>
      <c r="K63" s="26">
        <v>60</v>
      </c>
      <c r="L63" s="26">
        <v>50</v>
      </c>
      <c r="M63" s="26">
        <v>15</v>
      </c>
      <c r="N63" s="26">
        <v>10</v>
      </c>
      <c r="O63" s="29">
        <v>400</v>
      </c>
      <c r="P63" s="29">
        <f>(O63/2.6)</f>
        <v>153.84615384615384</v>
      </c>
      <c r="Q63" s="30">
        <f>O63/P63</f>
        <v>2.6</v>
      </c>
      <c r="R63" s="47">
        <v>180</v>
      </c>
      <c r="S63" s="29">
        <f>(R63*O63)</f>
        <v>72000</v>
      </c>
      <c r="AG63" s="19"/>
      <c r="AH63" s="19"/>
      <c r="AI63" s="19"/>
    </row>
    <row r="64" spans="1:35" s="1" customFormat="1" ht="15.95" customHeight="1" x14ac:dyDescent="0.25">
      <c r="A64" s="32"/>
      <c r="B64" s="33"/>
      <c r="C64" s="32"/>
      <c r="D64" s="33"/>
      <c r="E64" s="33"/>
      <c r="F64" s="33"/>
      <c r="G64" s="51"/>
      <c r="H64" s="32"/>
      <c r="I64" s="32"/>
      <c r="J64" s="32"/>
      <c r="K64" s="32"/>
      <c r="L64" s="32"/>
      <c r="M64" s="32"/>
      <c r="N64" s="32"/>
      <c r="O64" s="35"/>
      <c r="P64" s="35"/>
      <c r="Q64" s="36"/>
      <c r="R64" s="37"/>
      <c r="S64" s="35"/>
      <c r="AG64" s="19"/>
      <c r="AH64" s="19"/>
      <c r="AI64" s="19"/>
    </row>
    <row r="65" spans="1:35" s="1" customFormat="1" ht="15.95" customHeight="1" x14ac:dyDescent="0.25">
      <c r="A65" s="32"/>
      <c r="B65" s="33"/>
      <c r="C65" s="32"/>
      <c r="D65" s="33"/>
      <c r="E65" s="33"/>
      <c r="F65" s="33"/>
      <c r="G65" s="51"/>
      <c r="H65" s="32"/>
      <c r="I65" s="32"/>
      <c r="J65" s="32"/>
      <c r="K65" s="32"/>
      <c r="L65" s="32"/>
      <c r="M65" s="32"/>
      <c r="N65" s="32"/>
      <c r="O65" s="35"/>
      <c r="P65" s="35"/>
      <c r="Q65" s="36"/>
      <c r="R65" s="37"/>
      <c r="S65" s="35"/>
      <c r="AG65" s="19"/>
      <c r="AH65" s="19"/>
      <c r="AI65" s="19"/>
    </row>
    <row r="66" spans="1:35" s="1" customFormat="1" ht="15.95" customHeight="1" x14ac:dyDescent="0.25">
      <c r="A66" s="32"/>
      <c r="B66" s="33"/>
      <c r="C66" s="32"/>
      <c r="D66" s="33"/>
      <c r="E66" s="33"/>
      <c r="F66" s="33"/>
      <c r="G66" s="51"/>
      <c r="H66" s="32"/>
      <c r="I66" s="32"/>
      <c r="J66" s="32"/>
      <c r="K66" s="32"/>
      <c r="L66" s="32"/>
      <c r="M66" s="32"/>
      <c r="N66" s="32"/>
      <c r="O66" s="35"/>
      <c r="P66" s="35"/>
      <c r="Q66" s="36"/>
      <c r="R66" s="37"/>
      <c r="S66" s="35"/>
      <c r="AG66" s="19"/>
      <c r="AH66" s="19"/>
      <c r="AI66" s="19"/>
    </row>
    <row r="67" spans="1:35" s="1" customFormat="1" ht="15.95" customHeight="1" x14ac:dyDescent="0.25">
      <c r="A67" s="32"/>
      <c r="B67" s="33"/>
      <c r="C67" s="32"/>
      <c r="D67" s="33"/>
      <c r="E67" s="33"/>
      <c r="F67" s="33"/>
      <c r="G67" s="51"/>
      <c r="H67" s="32"/>
      <c r="I67" s="32"/>
      <c r="J67" s="32"/>
      <c r="K67" s="32"/>
      <c r="L67" s="32"/>
      <c r="M67" s="32"/>
      <c r="N67" s="32"/>
      <c r="O67" s="35"/>
      <c r="P67" s="35"/>
      <c r="Q67" s="36"/>
      <c r="R67" s="37"/>
      <c r="S67" s="35"/>
      <c r="AG67" s="19"/>
      <c r="AH67" s="19"/>
      <c r="AI67" s="19"/>
    </row>
    <row r="68" spans="1:35" s="1" customFormat="1" ht="15.95" customHeight="1" x14ac:dyDescent="0.25">
      <c r="A68" s="32"/>
      <c r="B68" s="38"/>
      <c r="C68" s="32"/>
      <c r="D68" s="38"/>
      <c r="E68" s="38"/>
      <c r="F68" s="38"/>
      <c r="G68" s="52"/>
      <c r="H68" s="43"/>
      <c r="I68" s="43"/>
      <c r="J68" s="43"/>
      <c r="K68" s="43"/>
      <c r="L68" s="43"/>
      <c r="M68" s="43"/>
      <c r="N68" s="43"/>
      <c r="O68" s="40"/>
      <c r="P68" s="40"/>
      <c r="Q68" s="41"/>
      <c r="R68" s="42"/>
      <c r="S68" s="40"/>
      <c r="AG68" s="19"/>
      <c r="AH68" s="19"/>
      <c r="AI68" s="19"/>
    </row>
    <row r="69" spans="1:35" s="1" customFormat="1" ht="15.95" customHeight="1" x14ac:dyDescent="0.25">
      <c r="A69" s="32"/>
      <c r="B69" s="27"/>
      <c r="C69" s="32"/>
      <c r="D69" s="27" t="s">
        <v>38</v>
      </c>
      <c r="E69" s="27" t="s">
        <v>27</v>
      </c>
      <c r="F69" s="27" t="s">
        <v>35</v>
      </c>
      <c r="G69" s="50" t="s">
        <v>36</v>
      </c>
      <c r="H69" s="26"/>
      <c r="I69" s="26"/>
      <c r="J69" s="26">
        <v>45</v>
      </c>
      <c r="K69" s="26">
        <v>60</v>
      </c>
      <c r="L69" s="26">
        <v>50</v>
      </c>
      <c r="M69" s="26">
        <v>15</v>
      </c>
      <c r="N69" s="26">
        <v>10</v>
      </c>
      <c r="O69" s="29">
        <v>400</v>
      </c>
      <c r="P69" s="29">
        <f>(O69/2.6)</f>
        <v>153.84615384615384</v>
      </c>
      <c r="Q69" s="30">
        <f>O69/P69</f>
        <v>2.6</v>
      </c>
      <c r="R69" s="47">
        <v>150</v>
      </c>
      <c r="S69" s="29">
        <f>(R69*O69)</f>
        <v>60000</v>
      </c>
      <c r="AG69" s="19"/>
      <c r="AH69" s="19"/>
      <c r="AI69" s="19"/>
    </row>
    <row r="70" spans="1:35" s="1" customFormat="1" ht="15.95" customHeight="1" x14ac:dyDescent="0.25">
      <c r="A70" s="32"/>
      <c r="B70" s="33"/>
      <c r="C70" s="32"/>
      <c r="D70" s="33"/>
      <c r="E70" s="33"/>
      <c r="F70" s="33"/>
      <c r="G70" s="51"/>
      <c r="H70" s="32"/>
      <c r="I70" s="32"/>
      <c r="J70" s="32"/>
      <c r="K70" s="32"/>
      <c r="L70" s="32"/>
      <c r="M70" s="32"/>
      <c r="N70" s="32"/>
      <c r="O70" s="35"/>
      <c r="P70" s="35"/>
      <c r="Q70" s="36"/>
      <c r="R70" s="37"/>
      <c r="S70" s="35"/>
      <c r="AG70" s="19"/>
      <c r="AH70" s="19"/>
      <c r="AI70" s="19"/>
    </row>
    <row r="71" spans="1:35" s="1" customFormat="1" ht="15.95" customHeight="1" x14ac:dyDescent="0.25">
      <c r="A71" s="32"/>
      <c r="B71" s="33"/>
      <c r="C71" s="32"/>
      <c r="D71" s="33"/>
      <c r="E71" s="33"/>
      <c r="F71" s="33"/>
      <c r="G71" s="51"/>
      <c r="H71" s="32"/>
      <c r="I71" s="32"/>
      <c r="J71" s="32"/>
      <c r="K71" s="32"/>
      <c r="L71" s="32"/>
      <c r="M71" s="32"/>
      <c r="N71" s="32"/>
      <c r="O71" s="35"/>
      <c r="P71" s="35"/>
      <c r="Q71" s="36"/>
      <c r="R71" s="37"/>
      <c r="S71" s="35"/>
      <c r="AG71" s="19"/>
      <c r="AH71" s="19"/>
      <c r="AI71" s="19"/>
    </row>
    <row r="72" spans="1:35" s="1" customFormat="1" ht="15.95" customHeight="1" x14ac:dyDescent="0.25">
      <c r="A72" s="32"/>
      <c r="B72" s="33"/>
      <c r="C72" s="32"/>
      <c r="D72" s="33"/>
      <c r="E72" s="33"/>
      <c r="F72" s="33"/>
      <c r="G72" s="51"/>
      <c r="H72" s="32"/>
      <c r="I72" s="32"/>
      <c r="J72" s="32"/>
      <c r="K72" s="32"/>
      <c r="L72" s="32"/>
      <c r="M72" s="32"/>
      <c r="N72" s="32"/>
      <c r="O72" s="35"/>
      <c r="P72" s="35"/>
      <c r="Q72" s="36"/>
      <c r="R72" s="37"/>
      <c r="S72" s="35"/>
      <c r="AG72" s="19"/>
      <c r="AH72" s="19"/>
      <c r="AI72" s="19"/>
    </row>
    <row r="73" spans="1:35" s="1" customFormat="1" ht="15.95" customHeight="1" x14ac:dyDescent="0.25">
      <c r="A73" s="32"/>
      <c r="B73" s="33"/>
      <c r="C73" s="32"/>
      <c r="D73" s="33"/>
      <c r="E73" s="33"/>
      <c r="F73" s="33"/>
      <c r="G73" s="51"/>
      <c r="H73" s="32"/>
      <c r="I73" s="32"/>
      <c r="J73" s="32"/>
      <c r="K73" s="32"/>
      <c r="L73" s="32"/>
      <c r="M73" s="32"/>
      <c r="N73" s="32"/>
      <c r="O73" s="35"/>
      <c r="P73" s="35"/>
      <c r="Q73" s="36"/>
      <c r="R73" s="37"/>
      <c r="S73" s="35"/>
      <c r="AG73" s="19"/>
      <c r="AH73" s="19"/>
      <c r="AI73" s="19"/>
    </row>
    <row r="74" spans="1:35" s="1" customFormat="1" ht="15.95" customHeight="1" x14ac:dyDescent="0.25">
      <c r="A74" s="32"/>
      <c r="B74" s="38"/>
      <c r="C74" s="43"/>
      <c r="D74" s="38"/>
      <c r="E74" s="38"/>
      <c r="F74" s="38"/>
      <c r="G74" s="52"/>
      <c r="H74" s="43"/>
      <c r="I74" s="43"/>
      <c r="J74" s="43"/>
      <c r="K74" s="43"/>
      <c r="L74" s="43"/>
      <c r="M74" s="43"/>
      <c r="N74" s="43"/>
      <c r="O74" s="40"/>
      <c r="P74" s="40"/>
      <c r="Q74" s="41"/>
      <c r="R74" s="42"/>
      <c r="S74" s="40"/>
      <c r="AG74" s="19"/>
      <c r="AH74" s="19"/>
      <c r="AI74" s="19"/>
    </row>
    <row r="75" spans="1:35" s="1" customFormat="1" ht="15.95" customHeight="1" x14ac:dyDescent="0.25">
      <c r="A75" s="32"/>
      <c r="B75" s="27"/>
      <c r="C75" s="53" t="s">
        <v>39</v>
      </c>
      <c r="D75" s="27" t="s">
        <v>40</v>
      </c>
      <c r="E75" s="27" t="s">
        <v>31</v>
      </c>
      <c r="F75" s="26" t="s">
        <v>41</v>
      </c>
      <c r="G75" s="50" t="s">
        <v>42</v>
      </c>
      <c r="H75" s="26"/>
      <c r="I75" s="26"/>
      <c r="J75" s="26">
        <v>25</v>
      </c>
      <c r="K75" s="26">
        <v>30</v>
      </c>
      <c r="L75" s="26">
        <v>30</v>
      </c>
      <c r="M75" s="26">
        <v>20</v>
      </c>
      <c r="N75" s="26"/>
      <c r="O75" s="29">
        <v>390</v>
      </c>
      <c r="P75" s="29">
        <f>(O75/2.6)</f>
        <v>150</v>
      </c>
      <c r="Q75" s="30">
        <f>O75/P75</f>
        <v>2.6</v>
      </c>
      <c r="R75" s="31" t="s">
        <v>87</v>
      </c>
      <c r="S75" s="29">
        <f>(R75*O75)</f>
        <v>40950</v>
      </c>
      <c r="AG75" s="19"/>
      <c r="AH75" s="19"/>
      <c r="AI75" s="19"/>
    </row>
    <row r="76" spans="1:35" s="1" customFormat="1" ht="15.95" customHeight="1" x14ac:dyDescent="0.25">
      <c r="A76" s="32"/>
      <c r="B76" s="33"/>
      <c r="C76" s="54"/>
      <c r="D76" s="33"/>
      <c r="E76" s="33"/>
      <c r="F76" s="32"/>
      <c r="G76" s="51"/>
      <c r="H76" s="32"/>
      <c r="I76" s="32"/>
      <c r="J76" s="32"/>
      <c r="K76" s="32"/>
      <c r="L76" s="32"/>
      <c r="M76" s="32"/>
      <c r="N76" s="32"/>
      <c r="O76" s="35"/>
      <c r="P76" s="35"/>
      <c r="Q76" s="36"/>
      <c r="R76" s="37"/>
      <c r="S76" s="35"/>
      <c r="AG76" s="19"/>
      <c r="AH76" s="19"/>
      <c r="AI76" s="19"/>
    </row>
    <row r="77" spans="1:35" s="1" customFormat="1" ht="15.95" customHeight="1" x14ac:dyDescent="0.25">
      <c r="A77" s="32"/>
      <c r="B77" s="33"/>
      <c r="C77" s="54"/>
      <c r="D77" s="33"/>
      <c r="E77" s="33"/>
      <c r="F77" s="32"/>
      <c r="G77" s="51"/>
      <c r="H77" s="32"/>
      <c r="I77" s="32"/>
      <c r="J77" s="32"/>
      <c r="K77" s="32"/>
      <c r="L77" s="32"/>
      <c r="M77" s="32"/>
      <c r="N77" s="32"/>
      <c r="O77" s="35"/>
      <c r="P77" s="35"/>
      <c r="Q77" s="36"/>
      <c r="R77" s="37"/>
      <c r="S77" s="35"/>
      <c r="AG77" s="19"/>
      <c r="AH77" s="19"/>
      <c r="AI77" s="19"/>
    </row>
    <row r="78" spans="1:35" s="1" customFormat="1" ht="15.95" customHeight="1" x14ac:dyDescent="0.25">
      <c r="A78" s="32"/>
      <c r="B78" s="33"/>
      <c r="C78" s="54"/>
      <c r="D78" s="33"/>
      <c r="E78" s="33"/>
      <c r="F78" s="32"/>
      <c r="G78" s="51"/>
      <c r="H78" s="32"/>
      <c r="I78" s="32"/>
      <c r="J78" s="32"/>
      <c r="K78" s="32"/>
      <c r="L78" s="32"/>
      <c r="M78" s="32"/>
      <c r="N78" s="32"/>
      <c r="O78" s="35"/>
      <c r="P78" s="35"/>
      <c r="Q78" s="36"/>
      <c r="R78" s="37"/>
      <c r="S78" s="35"/>
      <c r="AG78" s="19"/>
      <c r="AH78" s="19"/>
      <c r="AI78" s="19"/>
    </row>
    <row r="79" spans="1:35" s="1" customFormat="1" ht="15.95" customHeight="1" x14ac:dyDescent="0.25">
      <c r="A79" s="32"/>
      <c r="B79" s="33"/>
      <c r="C79" s="54"/>
      <c r="D79" s="33"/>
      <c r="E79" s="33"/>
      <c r="F79" s="32"/>
      <c r="G79" s="51"/>
      <c r="H79" s="32"/>
      <c r="I79" s="32"/>
      <c r="J79" s="32"/>
      <c r="K79" s="32"/>
      <c r="L79" s="32"/>
      <c r="M79" s="32"/>
      <c r="N79" s="32"/>
      <c r="O79" s="35"/>
      <c r="P79" s="35"/>
      <c r="Q79" s="36"/>
      <c r="R79" s="37"/>
      <c r="S79" s="35"/>
      <c r="AG79" s="19"/>
      <c r="AH79" s="19"/>
      <c r="AI79" s="19"/>
    </row>
    <row r="80" spans="1:35" s="1" customFormat="1" ht="15.95" customHeight="1" x14ac:dyDescent="0.25">
      <c r="A80" s="32"/>
      <c r="B80" s="38"/>
      <c r="C80" s="54"/>
      <c r="D80" s="38"/>
      <c r="E80" s="38"/>
      <c r="F80" s="43"/>
      <c r="G80" s="52"/>
      <c r="H80" s="43"/>
      <c r="I80" s="43"/>
      <c r="J80" s="43"/>
      <c r="K80" s="43"/>
      <c r="L80" s="43"/>
      <c r="M80" s="43"/>
      <c r="N80" s="43"/>
      <c r="O80" s="40"/>
      <c r="P80" s="40"/>
      <c r="Q80" s="41"/>
      <c r="R80" s="42"/>
      <c r="S80" s="40"/>
      <c r="AG80" s="19"/>
      <c r="AH80" s="19"/>
      <c r="AI80" s="19"/>
    </row>
    <row r="81" spans="1:35" s="1" customFormat="1" ht="15.95" customHeight="1" x14ac:dyDescent="0.25">
      <c r="A81" s="32"/>
      <c r="B81" s="27"/>
      <c r="C81" s="54"/>
      <c r="D81" s="27" t="s">
        <v>43</v>
      </c>
      <c r="E81" s="27" t="s">
        <v>27</v>
      </c>
      <c r="F81" s="26" t="s">
        <v>41</v>
      </c>
      <c r="G81" s="50" t="s">
        <v>42</v>
      </c>
      <c r="H81" s="26"/>
      <c r="I81" s="26"/>
      <c r="J81" s="26">
        <v>15</v>
      </c>
      <c r="K81" s="26">
        <v>20</v>
      </c>
      <c r="L81" s="26">
        <v>20</v>
      </c>
      <c r="M81" s="26">
        <v>15</v>
      </c>
      <c r="N81" s="26"/>
      <c r="O81" s="29">
        <v>390</v>
      </c>
      <c r="P81" s="29">
        <f>(O81/2.6)</f>
        <v>150</v>
      </c>
      <c r="Q81" s="30">
        <f>O81/P81</f>
        <v>2.6</v>
      </c>
      <c r="R81" s="47">
        <v>70</v>
      </c>
      <c r="S81" s="29">
        <f>(R81*O81)</f>
        <v>27300</v>
      </c>
      <c r="AG81" s="19"/>
      <c r="AH81" s="19"/>
      <c r="AI81" s="19"/>
    </row>
    <row r="82" spans="1:35" s="1" customFormat="1" ht="15.95" customHeight="1" x14ac:dyDescent="0.25">
      <c r="A82" s="32"/>
      <c r="B82" s="33"/>
      <c r="C82" s="54"/>
      <c r="D82" s="33"/>
      <c r="E82" s="33"/>
      <c r="F82" s="32"/>
      <c r="G82" s="51"/>
      <c r="H82" s="32"/>
      <c r="I82" s="32"/>
      <c r="J82" s="32"/>
      <c r="K82" s="32"/>
      <c r="L82" s="32"/>
      <c r="M82" s="32"/>
      <c r="N82" s="32"/>
      <c r="O82" s="35"/>
      <c r="P82" s="35"/>
      <c r="Q82" s="36"/>
      <c r="R82" s="37"/>
      <c r="S82" s="35"/>
      <c r="AG82" s="19"/>
      <c r="AH82" s="19"/>
      <c r="AI82" s="19"/>
    </row>
    <row r="83" spans="1:35" s="1" customFormat="1" ht="15.95" customHeight="1" x14ac:dyDescent="0.25">
      <c r="A83" s="32"/>
      <c r="B83" s="33"/>
      <c r="C83" s="54"/>
      <c r="D83" s="33"/>
      <c r="E83" s="33"/>
      <c r="F83" s="32"/>
      <c r="G83" s="51"/>
      <c r="H83" s="32"/>
      <c r="I83" s="32"/>
      <c r="J83" s="32"/>
      <c r="K83" s="32"/>
      <c r="L83" s="32"/>
      <c r="M83" s="32"/>
      <c r="N83" s="32"/>
      <c r="O83" s="35"/>
      <c r="P83" s="35"/>
      <c r="Q83" s="36"/>
      <c r="R83" s="37"/>
      <c r="S83" s="35"/>
      <c r="AG83" s="19"/>
      <c r="AH83" s="19"/>
      <c r="AI83" s="19"/>
    </row>
    <row r="84" spans="1:35" s="1" customFormat="1" ht="15.95" customHeight="1" x14ac:dyDescent="0.25">
      <c r="A84" s="32"/>
      <c r="B84" s="33"/>
      <c r="C84" s="54"/>
      <c r="D84" s="33"/>
      <c r="E84" s="33"/>
      <c r="F84" s="32"/>
      <c r="G84" s="51"/>
      <c r="H84" s="32"/>
      <c r="I84" s="32"/>
      <c r="J84" s="32"/>
      <c r="K84" s="32"/>
      <c r="L84" s="32"/>
      <c r="M84" s="32"/>
      <c r="N84" s="32"/>
      <c r="O84" s="35"/>
      <c r="P84" s="35"/>
      <c r="Q84" s="36"/>
      <c r="R84" s="37"/>
      <c r="S84" s="35"/>
      <c r="AG84" s="19"/>
      <c r="AH84" s="19"/>
      <c r="AI84" s="19"/>
    </row>
    <row r="85" spans="1:35" s="1" customFormat="1" ht="15.95" customHeight="1" x14ac:dyDescent="0.25">
      <c r="A85" s="32"/>
      <c r="B85" s="33"/>
      <c r="C85" s="54"/>
      <c r="D85" s="33"/>
      <c r="E85" s="33"/>
      <c r="F85" s="32"/>
      <c r="G85" s="51"/>
      <c r="H85" s="32"/>
      <c r="I85" s="32"/>
      <c r="J85" s="32"/>
      <c r="K85" s="32"/>
      <c r="L85" s="32"/>
      <c r="M85" s="32"/>
      <c r="N85" s="32"/>
      <c r="O85" s="35"/>
      <c r="P85" s="35"/>
      <c r="Q85" s="36"/>
      <c r="R85" s="37"/>
      <c r="S85" s="35"/>
      <c r="AG85" s="19"/>
      <c r="AH85" s="19"/>
      <c r="AI85" s="19"/>
    </row>
    <row r="86" spans="1:35" s="1" customFormat="1" ht="15.95" customHeight="1" x14ac:dyDescent="0.25">
      <c r="A86" s="32"/>
      <c r="B86" s="38"/>
      <c r="C86" s="54"/>
      <c r="D86" s="38"/>
      <c r="E86" s="38"/>
      <c r="F86" s="43"/>
      <c r="G86" s="52"/>
      <c r="H86" s="43"/>
      <c r="I86" s="43"/>
      <c r="J86" s="43"/>
      <c r="K86" s="43"/>
      <c r="L86" s="43"/>
      <c r="M86" s="43"/>
      <c r="N86" s="43"/>
      <c r="O86" s="40"/>
      <c r="P86" s="40"/>
      <c r="Q86" s="41"/>
      <c r="R86" s="42"/>
      <c r="S86" s="40"/>
      <c r="AG86" s="19"/>
      <c r="AH86" s="19"/>
      <c r="AI86" s="19"/>
    </row>
    <row r="87" spans="1:35" s="1" customFormat="1" ht="15.95" customHeight="1" x14ac:dyDescent="0.25">
      <c r="A87" s="32"/>
      <c r="B87" s="27"/>
      <c r="C87" s="54"/>
      <c r="D87" s="27" t="s">
        <v>44</v>
      </c>
      <c r="E87" s="27" t="s">
        <v>10</v>
      </c>
      <c r="F87" s="26" t="s">
        <v>41</v>
      </c>
      <c r="G87" s="50" t="s">
        <v>42</v>
      </c>
      <c r="H87" s="26"/>
      <c r="I87" s="26"/>
      <c r="J87" s="26">
        <v>5</v>
      </c>
      <c r="K87" s="26">
        <v>10</v>
      </c>
      <c r="L87" s="26">
        <v>10</v>
      </c>
      <c r="M87" s="26">
        <v>5</v>
      </c>
      <c r="N87" s="26"/>
      <c r="O87" s="29">
        <v>390</v>
      </c>
      <c r="P87" s="29">
        <f>(O87/2.6)</f>
        <v>150</v>
      </c>
      <c r="Q87" s="30">
        <f>O87/P87</f>
        <v>2.6</v>
      </c>
      <c r="R87" s="47">
        <v>30</v>
      </c>
      <c r="S87" s="29">
        <f>(R87*O87)</f>
        <v>11700</v>
      </c>
      <c r="AG87" s="19"/>
      <c r="AH87" s="19"/>
      <c r="AI87" s="19"/>
    </row>
    <row r="88" spans="1:35" s="1" customFormat="1" ht="15.95" customHeight="1" x14ac:dyDescent="0.25">
      <c r="A88" s="32"/>
      <c r="B88" s="33"/>
      <c r="C88" s="54"/>
      <c r="D88" s="33"/>
      <c r="E88" s="33"/>
      <c r="F88" s="32"/>
      <c r="G88" s="51"/>
      <c r="H88" s="32"/>
      <c r="I88" s="32"/>
      <c r="J88" s="32"/>
      <c r="K88" s="32"/>
      <c r="L88" s="32"/>
      <c r="M88" s="32"/>
      <c r="N88" s="32"/>
      <c r="O88" s="35"/>
      <c r="P88" s="35"/>
      <c r="Q88" s="36"/>
      <c r="R88" s="37"/>
      <c r="S88" s="35"/>
      <c r="AG88" s="19"/>
      <c r="AH88" s="19"/>
      <c r="AI88" s="19"/>
    </row>
    <row r="89" spans="1:35" s="1" customFormat="1" ht="15.95" customHeight="1" x14ac:dyDescent="0.25">
      <c r="A89" s="32"/>
      <c r="B89" s="33"/>
      <c r="C89" s="54"/>
      <c r="D89" s="33"/>
      <c r="E89" s="33"/>
      <c r="F89" s="32"/>
      <c r="G89" s="51"/>
      <c r="H89" s="32"/>
      <c r="I89" s="32"/>
      <c r="J89" s="32"/>
      <c r="K89" s="32"/>
      <c r="L89" s="32"/>
      <c r="M89" s="32"/>
      <c r="N89" s="32"/>
      <c r="O89" s="35"/>
      <c r="P89" s="35"/>
      <c r="Q89" s="36"/>
      <c r="R89" s="37"/>
      <c r="S89" s="35"/>
      <c r="AG89" s="19"/>
      <c r="AH89" s="19"/>
      <c r="AI89" s="19"/>
    </row>
    <row r="90" spans="1:35" s="1" customFormat="1" ht="15.95" customHeight="1" x14ac:dyDescent="0.25">
      <c r="A90" s="32"/>
      <c r="B90" s="33"/>
      <c r="C90" s="54"/>
      <c r="D90" s="33"/>
      <c r="E90" s="33"/>
      <c r="F90" s="32"/>
      <c r="G90" s="51"/>
      <c r="H90" s="32"/>
      <c r="I90" s="32"/>
      <c r="J90" s="32"/>
      <c r="K90" s="32"/>
      <c r="L90" s="32"/>
      <c r="M90" s="32"/>
      <c r="N90" s="32"/>
      <c r="O90" s="35"/>
      <c r="P90" s="35"/>
      <c r="Q90" s="36"/>
      <c r="R90" s="37"/>
      <c r="S90" s="35"/>
      <c r="AG90" s="19"/>
      <c r="AH90" s="19"/>
      <c r="AI90" s="19"/>
    </row>
    <row r="91" spans="1:35" s="1" customFormat="1" ht="15.95" customHeight="1" x14ac:dyDescent="0.25">
      <c r="A91" s="32"/>
      <c r="B91" s="33"/>
      <c r="C91" s="54"/>
      <c r="D91" s="33"/>
      <c r="E91" s="33"/>
      <c r="F91" s="32"/>
      <c r="G91" s="51"/>
      <c r="H91" s="32"/>
      <c r="I91" s="32"/>
      <c r="J91" s="32"/>
      <c r="K91" s="32"/>
      <c r="L91" s="32"/>
      <c r="M91" s="32"/>
      <c r="N91" s="32"/>
      <c r="O91" s="35"/>
      <c r="P91" s="35"/>
      <c r="Q91" s="36"/>
      <c r="R91" s="37"/>
      <c r="S91" s="35"/>
      <c r="AG91" s="19"/>
      <c r="AH91" s="19"/>
      <c r="AI91" s="19"/>
    </row>
    <row r="92" spans="1:35" s="1" customFormat="1" ht="15.95" customHeight="1" x14ac:dyDescent="0.25">
      <c r="A92" s="43"/>
      <c r="B92" s="38"/>
      <c r="C92" s="55"/>
      <c r="D92" s="38"/>
      <c r="E92" s="38"/>
      <c r="F92" s="43"/>
      <c r="G92" s="52"/>
      <c r="H92" s="43"/>
      <c r="I92" s="43"/>
      <c r="J92" s="43"/>
      <c r="K92" s="43"/>
      <c r="L92" s="43"/>
      <c r="M92" s="43"/>
      <c r="N92" s="43"/>
      <c r="O92" s="40"/>
      <c r="P92" s="40"/>
      <c r="Q92" s="41"/>
      <c r="R92" s="42"/>
      <c r="S92" s="40"/>
      <c r="AG92" s="19"/>
      <c r="AH92" s="19"/>
      <c r="AI92" s="19"/>
    </row>
    <row r="93" spans="1:35" s="1" customFormat="1" ht="17.100000000000001" customHeight="1" x14ac:dyDescent="0.25">
      <c r="A93" s="64" t="s">
        <v>0</v>
      </c>
      <c r="B93" s="44" t="s">
        <v>1</v>
      </c>
      <c r="C93" s="44" t="s">
        <v>2</v>
      </c>
      <c r="D93" s="44" t="s">
        <v>3</v>
      </c>
      <c r="E93" s="44" t="s">
        <v>4</v>
      </c>
      <c r="F93" s="44" t="s">
        <v>5</v>
      </c>
      <c r="G93" s="44" t="s">
        <v>6</v>
      </c>
      <c r="H93" s="44">
        <v>0</v>
      </c>
      <c r="I93" s="44">
        <v>1</v>
      </c>
      <c r="J93" s="44">
        <v>2</v>
      </c>
      <c r="K93" s="44">
        <v>3</v>
      </c>
      <c r="L93" s="44">
        <v>4</v>
      </c>
      <c r="M93" s="44">
        <v>5</v>
      </c>
      <c r="N93" s="44">
        <v>6</v>
      </c>
      <c r="O93" s="45" t="s">
        <v>79</v>
      </c>
      <c r="P93" s="45"/>
      <c r="Q93" s="45"/>
      <c r="R93" s="44" t="s">
        <v>82</v>
      </c>
      <c r="S93" s="44" t="s">
        <v>80</v>
      </c>
      <c r="AG93" s="19"/>
      <c r="AH93" s="19"/>
      <c r="AI93" s="19"/>
    </row>
    <row r="94" spans="1:35" ht="15.95" customHeight="1" x14ac:dyDescent="0.25">
      <c r="A94" s="26" t="s">
        <v>45</v>
      </c>
      <c r="B94" s="27"/>
      <c r="C94" s="26" t="s">
        <v>49</v>
      </c>
      <c r="D94" s="27" t="s">
        <v>46</v>
      </c>
      <c r="E94" s="27" t="s">
        <v>47</v>
      </c>
      <c r="F94" s="26" t="s">
        <v>48</v>
      </c>
      <c r="G94" s="50" t="s">
        <v>42</v>
      </c>
      <c r="H94" s="56"/>
      <c r="I94" s="56"/>
      <c r="J94" s="56">
        <v>20</v>
      </c>
      <c r="K94" s="56">
        <v>40</v>
      </c>
      <c r="L94" s="56">
        <v>50</v>
      </c>
      <c r="M94" s="56">
        <v>20</v>
      </c>
      <c r="N94" s="56"/>
      <c r="O94" s="29">
        <v>150</v>
      </c>
      <c r="P94" s="29">
        <f>(O94/2.6)</f>
        <v>57.692307692307693</v>
      </c>
      <c r="Q94" s="30">
        <f>O94/P94</f>
        <v>2.6</v>
      </c>
      <c r="R94" s="47">
        <v>130</v>
      </c>
      <c r="S94" s="29">
        <f>(R94*O94)</f>
        <v>19500</v>
      </c>
    </row>
    <row r="95" spans="1:35" ht="15.95" customHeight="1" x14ac:dyDescent="0.25">
      <c r="A95" s="32"/>
      <c r="B95" s="33"/>
      <c r="C95" s="32"/>
      <c r="D95" s="33"/>
      <c r="E95" s="33"/>
      <c r="F95" s="32"/>
      <c r="G95" s="51"/>
      <c r="H95" s="57"/>
      <c r="I95" s="57"/>
      <c r="J95" s="57"/>
      <c r="K95" s="57"/>
      <c r="L95" s="57"/>
      <c r="M95" s="57"/>
      <c r="N95" s="57"/>
      <c r="O95" s="35"/>
      <c r="P95" s="35"/>
      <c r="Q95" s="36"/>
      <c r="R95" s="37"/>
      <c r="S95" s="35"/>
    </row>
    <row r="96" spans="1:35" ht="15.95" customHeight="1" x14ac:dyDescent="0.25">
      <c r="A96" s="32"/>
      <c r="B96" s="33"/>
      <c r="C96" s="32"/>
      <c r="D96" s="33"/>
      <c r="E96" s="33"/>
      <c r="F96" s="32"/>
      <c r="G96" s="51"/>
      <c r="H96" s="57"/>
      <c r="I96" s="57"/>
      <c r="J96" s="57"/>
      <c r="K96" s="57"/>
      <c r="L96" s="57"/>
      <c r="M96" s="57"/>
      <c r="N96" s="57"/>
      <c r="O96" s="35"/>
      <c r="P96" s="35"/>
      <c r="Q96" s="36"/>
      <c r="R96" s="37"/>
      <c r="S96" s="35"/>
    </row>
    <row r="97" spans="1:35" ht="15.95" customHeight="1" x14ac:dyDescent="0.25">
      <c r="A97" s="32"/>
      <c r="B97" s="33"/>
      <c r="C97" s="32"/>
      <c r="D97" s="33"/>
      <c r="E97" s="33"/>
      <c r="F97" s="32"/>
      <c r="G97" s="51"/>
      <c r="H97" s="57"/>
      <c r="I97" s="57"/>
      <c r="J97" s="57"/>
      <c r="K97" s="57"/>
      <c r="L97" s="57"/>
      <c r="M97" s="57"/>
      <c r="N97" s="57"/>
      <c r="O97" s="35"/>
      <c r="P97" s="35"/>
      <c r="Q97" s="36"/>
      <c r="R97" s="37"/>
      <c r="S97" s="35"/>
    </row>
    <row r="98" spans="1:35" ht="15.95" customHeight="1" x14ac:dyDescent="0.25">
      <c r="A98" s="32"/>
      <c r="B98" s="33"/>
      <c r="C98" s="32"/>
      <c r="D98" s="33"/>
      <c r="E98" s="33"/>
      <c r="F98" s="32"/>
      <c r="G98" s="51"/>
      <c r="H98" s="57"/>
      <c r="I98" s="57"/>
      <c r="J98" s="57"/>
      <c r="K98" s="57"/>
      <c r="L98" s="57"/>
      <c r="M98" s="57"/>
      <c r="N98" s="57"/>
      <c r="O98" s="35"/>
      <c r="P98" s="35"/>
      <c r="Q98" s="36"/>
      <c r="R98" s="37"/>
      <c r="S98" s="35"/>
    </row>
    <row r="99" spans="1:35" ht="15.95" customHeight="1" x14ac:dyDescent="0.25">
      <c r="A99" s="32"/>
      <c r="B99" s="38"/>
      <c r="C99" s="43"/>
      <c r="D99" s="38"/>
      <c r="E99" s="38"/>
      <c r="F99" s="43"/>
      <c r="G99" s="52"/>
      <c r="H99" s="58"/>
      <c r="I99" s="58"/>
      <c r="J99" s="58"/>
      <c r="K99" s="58"/>
      <c r="L99" s="58"/>
      <c r="M99" s="58"/>
      <c r="N99" s="58"/>
      <c r="O99" s="40"/>
      <c r="P99" s="40"/>
      <c r="Q99" s="41"/>
      <c r="R99" s="42"/>
      <c r="S99" s="40"/>
    </row>
    <row r="100" spans="1:35" ht="15.95" customHeight="1" x14ac:dyDescent="0.25">
      <c r="A100" s="32"/>
      <c r="B100" s="27"/>
      <c r="C100" s="26" t="s">
        <v>77</v>
      </c>
      <c r="D100" s="27" t="s">
        <v>50</v>
      </c>
      <c r="E100" s="27" t="s">
        <v>47</v>
      </c>
      <c r="F100" s="26" t="s">
        <v>51</v>
      </c>
      <c r="G100" s="26" t="s">
        <v>42</v>
      </c>
      <c r="H100" s="56"/>
      <c r="I100" s="56"/>
      <c r="J100" s="56">
        <v>35</v>
      </c>
      <c r="K100" s="56">
        <v>50</v>
      </c>
      <c r="L100" s="56">
        <v>55</v>
      </c>
      <c r="M100" s="56">
        <v>20</v>
      </c>
      <c r="N100" s="56"/>
      <c r="O100" s="29">
        <v>120</v>
      </c>
      <c r="P100" s="29">
        <f>(O100/2.6)</f>
        <v>46.153846153846153</v>
      </c>
      <c r="Q100" s="30">
        <f>O100/P100</f>
        <v>2.6</v>
      </c>
      <c r="R100" s="47">
        <v>160</v>
      </c>
      <c r="S100" s="29">
        <f>(R100*O100)</f>
        <v>19200</v>
      </c>
    </row>
    <row r="101" spans="1:35" ht="15.95" customHeight="1" x14ac:dyDescent="0.25">
      <c r="A101" s="32"/>
      <c r="B101" s="33"/>
      <c r="C101" s="32"/>
      <c r="D101" s="33"/>
      <c r="E101" s="33"/>
      <c r="F101" s="32"/>
      <c r="G101" s="32"/>
      <c r="H101" s="57"/>
      <c r="I101" s="57"/>
      <c r="J101" s="57"/>
      <c r="K101" s="57"/>
      <c r="L101" s="57"/>
      <c r="M101" s="57"/>
      <c r="N101" s="57"/>
      <c r="O101" s="35"/>
      <c r="P101" s="35"/>
      <c r="Q101" s="36"/>
      <c r="R101" s="37"/>
      <c r="S101" s="35"/>
    </row>
    <row r="102" spans="1:35" ht="15.95" customHeight="1" x14ac:dyDescent="0.25">
      <c r="A102" s="32"/>
      <c r="B102" s="33"/>
      <c r="C102" s="32"/>
      <c r="D102" s="33"/>
      <c r="E102" s="33"/>
      <c r="F102" s="32"/>
      <c r="G102" s="32"/>
      <c r="H102" s="57"/>
      <c r="I102" s="57"/>
      <c r="J102" s="57"/>
      <c r="K102" s="57"/>
      <c r="L102" s="57"/>
      <c r="M102" s="57"/>
      <c r="N102" s="57"/>
      <c r="O102" s="35"/>
      <c r="P102" s="35"/>
      <c r="Q102" s="36"/>
      <c r="R102" s="37"/>
      <c r="S102" s="35"/>
    </row>
    <row r="103" spans="1:35" ht="15.95" customHeight="1" x14ac:dyDescent="0.25">
      <c r="A103" s="32"/>
      <c r="B103" s="33"/>
      <c r="C103" s="32"/>
      <c r="D103" s="33"/>
      <c r="E103" s="33"/>
      <c r="F103" s="32"/>
      <c r="G103" s="32"/>
      <c r="H103" s="57"/>
      <c r="I103" s="57"/>
      <c r="J103" s="57"/>
      <c r="K103" s="57"/>
      <c r="L103" s="57"/>
      <c r="M103" s="57"/>
      <c r="N103" s="57"/>
      <c r="O103" s="35"/>
      <c r="P103" s="35"/>
      <c r="Q103" s="36"/>
      <c r="R103" s="37"/>
      <c r="S103" s="35"/>
    </row>
    <row r="104" spans="1:35" ht="15.95" customHeight="1" x14ac:dyDescent="0.25">
      <c r="A104" s="32"/>
      <c r="B104" s="33"/>
      <c r="C104" s="32"/>
      <c r="D104" s="33"/>
      <c r="E104" s="33"/>
      <c r="F104" s="32"/>
      <c r="G104" s="32"/>
      <c r="H104" s="57"/>
      <c r="I104" s="57"/>
      <c r="J104" s="57"/>
      <c r="K104" s="57"/>
      <c r="L104" s="57"/>
      <c r="M104" s="57"/>
      <c r="N104" s="57"/>
      <c r="O104" s="35"/>
      <c r="P104" s="35"/>
      <c r="Q104" s="36"/>
      <c r="R104" s="37"/>
      <c r="S104" s="35"/>
    </row>
    <row r="105" spans="1:35" s="1" customFormat="1" ht="15.95" customHeight="1" x14ac:dyDescent="0.25">
      <c r="A105" s="32"/>
      <c r="B105" s="38"/>
      <c r="C105" s="43"/>
      <c r="D105" s="38"/>
      <c r="E105" s="38"/>
      <c r="F105" s="43"/>
      <c r="G105" s="43"/>
      <c r="H105" s="58"/>
      <c r="I105" s="58"/>
      <c r="J105" s="58"/>
      <c r="K105" s="58"/>
      <c r="L105" s="58"/>
      <c r="M105" s="58"/>
      <c r="N105" s="58"/>
      <c r="O105" s="40"/>
      <c r="P105" s="40"/>
      <c r="Q105" s="41"/>
      <c r="R105" s="42"/>
      <c r="S105" s="40"/>
      <c r="AG105" s="19"/>
      <c r="AH105" s="19"/>
      <c r="AI105" s="19"/>
    </row>
    <row r="106" spans="1:35" s="1" customFormat="1" ht="15.95" customHeight="1" x14ac:dyDescent="0.25">
      <c r="A106" s="32"/>
      <c r="B106" s="33"/>
      <c r="C106" s="26" t="s">
        <v>52</v>
      </c>
      <c r="D106" s="26" t="s">
        <v>53</v>
      </c>
      <c r="E106" s="26" t="s">
        <v>47</v>
      </c>
      <c r="F106" s="26" t="s">
        <v>54</v>
      </c>
      <c r="G106" s="46" t="s">
        <v>55</v>
      </c>
      <c r="H106" s="56"/>
      <c r="I106" s="56"/>
      <c r="J106" s="56">
        <v>120</v>
      </c>
      <c r="K106" s="56">
        <v>80</v>
      </c>
      <c r="L106" s="56"/>
      <c r="M106" s="56"/>
      <c r="N106" s="56"/>
      <c r="O106" s="29">
        <v>180</v>
      </c>
      <c r="P106" s="29">
        <f>(O106/2.6)</f>
        <v>69.230769230769226</v>
      </c>
      <c r="Q106" s="30">
        <f>O106/P106</f>
        <v>2.6</v>
      </c>
      <c r="R106" s="47">
        <v>200</v>
      </c>
      <c r="S106" s="29">
        <f>(R106*O106)</f>
        <v>36000</v>
      </c>
      <c r="AG106" s="19"/>
      <c r="AH106" s="19"/>
      <c r="AI106" s="19"/>
    </row>
    <row r="107" spans="1:35" s="1" customFormat="1" ht="15.95" customHeight="1" x14ac:dyDescent="0.25">
      <c r="A107" s="32"/>
      <c r="B107" s="33"/>
      <c r="C107" s="32"/>
      <c r="D107" s="32"/>
      <c r="E107" s="32"/>
      <c r="F107" s="32"/>
      <c r="G107" s="48"/>
      <c r="H107" s="57"/>
      <c r="I107" s="57"/>
      <c r="J107" s="57"/>
      <c r="K107" s="57"/>
      <c r="L107" s="57"/>
      <c r="M107" s="57"/>
      <c r="N107" s="57"/>
      <c r="O107" s="35"/>
      <c r="P107" s="35"/>
      <c r="Q107" s="36"/>
      <c r="R107" s="37"/>
      <c r="S107" s="35"/>
      <c r="AG107" s="19"/>
      <c r="AH107" s="19"/>
      <c r="AI107" s="19"/>
    </row>
    <row r="108" spans="1:35" s="1" customFormat="1" ht="15.95" customHeight="1" x14ac:dyDescent="0.25">
      <c r="A108" s="32"/>
      <c r="B108" s="33"/>
      <c r="C108" s="32"/>
      <c r="D108" s="32"/>
      <c r="E108" s="32"/>
      <c r="F108" s="32"/>
      <c r="G108" s="48"/>
      <c r="H108" s="57"/>
      <c r="I108" s="57"/>
      <c r="J108" s="57"/>
      <c r="K108" s="57"/>
      <c r="L108" s="57"/>
      <c r="M108" s="57"/>
      <c r="N108" s="57"/>
      <c r="O108" s="35"/>
      <c r="P108" s="35"/>
      <c r="Q108" s="36"/>
      <c r="R108" s="37"/>
      <c r="S108" s="35"/>
      <c r="AG108" s="19"/>
      <c r="AH108" s="19"/>
      <c r="AI108" s="19"/>
    </row>
    <row r="109" spans="1:35" s="1" customFormat="1" ht="15.95" customHeight="1" x14ac:dyDescent="0.25">
      <c r="A109" s="32"/>
      <c r="B109" s="33"/>
      <c r="C109" s="32"/>
      <c r="D109" s="32"/>
      <c r="E109" s="32"/>
      <c r="F109" s="32"/>
      <c r="G109" s="48"/>
      <c r="H109" s="57"/>
      <c r="I109" s="57"/>
      <c r="J109" s="57"/>
      <c r="K109" s="57"/>
      <c r="L109" s="57"/>
      <c r="M109" s="57"/>
      <c r="N109" s="57"/>
      <c r="O109" s="35"/>
      <c r="P109" s="35"/>
      <c r="Q109" s="36"/>
      <c r="R109" s="37"/>
      <c r="S109" s="35"/>
      <c r="AG109" s="19"/>
      <c r="AH109" s="19"/>
      <c r="AI109" s="19"/>
    </row>
    <row r="110" spans="1:35" s="1" customFormat="1" ht="15.95" customHeight="1" x14ac:dyDescent="0.25">
      <c r="A110" s="32"/>
      <c r="B110" s="33"/>
      <c r="C110" s="32"/>
      <c r="D110" s="32"/>
      <c r="E110" s="32"/>
      <c r="F110" s="32"/>
      <c r="G110" s="48"/>
      <c r="H110" s="57"/>
      <c r="I110" s="57"/>
      <c r="J110" s="57"/>
      <c r="K110" s="57"/>
      <c r="L110" s="57"/>
      <c r="M110" s="57"/>
      <c r="N110" s="57"/>
      <c r="O110" s="35"/>
      <c r="P110" s="35"/>
      <c r="Q110" s="36"/>
      <c r="R110" s="37"/>
      <c r="S110" s="35"/>
      <c r="AG110" s="19"/>
      <c r="AH110" s="19"/>
      <c r="AI110" s="19"/>
    </row>
    <row r="111" spans="1:35" s="1" customFormat="1" ht="15.95" customHeight="1" x14ac:dyDescent="0.25">
      <c r="A111" s="32"/>
      <c r="B111" s="33"/>
      <c r="C111" s="43"/>
      <c r="D111" s="43"/>
      <c r="E111" s="43"/>
      <c r="F111" s="43"/>
      <c r="G111" s="49"/>
      <c r="H111" s="58"/>
      <c r="I111" s="58"/>
      <c r="J111" s="58"/>
      <c r="K111" s="58"/>
      <c r="L111" s="58"/>
      <c r="M111" s="58"/>
      <c r="N111" s="58"/>
      <c r="O111" s="40"/>
      <c r="P111" s="40"/>
      <c r="Q111" s="41"/>
      <c r="R111" s="42"/>
      <c r="S111" s="40"/>
      <c r="AG111" s="19"/>
      <c r="AH111" s="19"/>
      <c r="AI111" s="19"/>
    </row>
    <row r="112" spans="1:35" s="1" customFormat="1" ht="15.95" customHeight="1" x14ac:dyDescent="0.25">
      <c r="A112" s="32"/>
      <c r="B112" s="27"/>
      <c r="C112" s="26" t="s">
        <v>56</v>
      </c>
      <c r="D112" s="27" t="s">
        <v>57</v>
      </c>
      <c r="E112" s="27" t="s">
        <v>47</v>
      </c>
      <c r="F112" s="27" t="s">
        <v>58</v>
      </c>
      <c r="G112" s="46" t="s">
        <v>55</v>
      </c>
      <c r="H112" s="56"/>
      <c r="I112" s="56"/>
      <c r="J112" s="56">
        <v>120</v>
      </c>
      <c r="K112" s="56">
        <v>80</v>
      </c>
      <c r="L112" s="56"/>
      <c r="M112" s="56"/>
      <c r="N112" s="56"/>
      <c r="O112" s="29">
        <v>220</v>
      </c>
      <c r="P112" s="29">
        <f>(O112/2.6)</f>
        <v>84.615384615384613</v>
      </c>
      <c r="Q112" s="30">
        <f>O112/P112</f>
        <v>2.6</v>
      </c>
      <c r="R112" s="47">
        <v>200</v>
      </c>
      <c r="S112" s="29">
        <f>(R112*O112)</f>
        <v>44000</v>
      </c>
      <c r="AG112" s="19"/>
      <c r="AH112" s="19"/>
      <c r="AI112" s="19"/>
    </row>
    <row r="113" spans="1:35" s="1" customFormat="1" ht="15.95" customHeight="1" x14ac:dyDescent="0.25">
      <c r="A113" s="32"/>
      <c r="B113" s="33"/>
      <c r="C113" s="32"/>
      <c r="D113" s="33"/>
      <c r="E113" s="33"/>
      <c r="F113" s="33"/>
      <c r="G113" s="48"/>
      <c r="H113" s="57"/>
      <c r="I113" s="57"/>
      <c r="J113" s="57"/>
      <c r="K113" s="57"/>
      <c r="L113" s="57"/>
      <c r="M113" s="57"/>
      <c r="N113" s="57"/>
      <c r="O113" s="35"/>
      <c r="P113" s="35"/>
      <c r="Q113" s="36"/>
      <c r="R113" s="37"/>
      <c r="S113" s="35"/>
      <c r="AG113" s="19"/>
      <c r="AH113" s="19"/>
      <c r="AI113" s="19"/>
    </row>
    <row r="114" spans="1:35" s="1" customFormat="1" ht="15.95" customHeight="1" x14ac:dyDescent="0.25">
      <c r="A114" s="32"/>
      <c r="B114" s="33"/>
      <c r="C114" s="32"/>
      <c r="D114" s="33"/>
      <c r="E114" s="33"/>
      <c r="F114" s="33"/>
      <c r="G114" s="48"/>
      <c r="H114" s="57"/>
      <c r="I114" s="57"/>
      <c r="J114" s="57"/>
      <c r="K114" s="57"/>
      <c r="L114" s="57"/>
      <c r="M114" s="57"/>
      <c r="N114" s="57"/>
      <c r="O114" s="35"/>
      <c r="P114" s="35"/>
      <c r="Q114" s="36"/>
      <c r="R114" s="37"/>
      <c r="S114" s="35"/>
      <c r="AG114" s="19"/>
      <c r="AH114" s="19"/>
      <c r="AI114" s="19"/>
    </row>
    <row r="115" spans="1:35" s="1" customFormat="1" ht="15.95" customHeight="1" x14ac:dyDescent="0.25">
      <c r="A115" s="32"/>
      <c r="B115" s="33"/>
      <c r="C115" s="32"/>
      <c r="D115" s="33"/>
      <c r="E115" s="33"/>
      <c r="F115" s="33"/>
      <c r="G115" s="48"/>
      <c r="H115" s="57"/>
      <c r="I115" s="57"/>
      <c r="J115" s="57"/>
      <c r="K115" s="57"/>
      <c r="L115" s="57"/>
      <c r="M115" s="57"/>
      <c r="N115" s="57"/>
      <c r="O115" s="35"/>
      <c r="P115" s="35"/>
      <c r="Q115" s="36"/>
      <c r="R115" s="37"/>
      <c r="S115" s="35"/>
      <c r="AG115" s="19"/>
      <c r="AH115" s="19"/>
      <c r="AI115" s="19"/>
    </row>
    <row r="116" spans="1:35" s="1" customFormat="1" ht="15.95" customHeight="1" x14ac:dyDescent="0.25">
      <c r="A116" s="32"/>
      <c r="B116" s="33"/>
      <c r="C116" s="32"/>
      <c r="D116" s="33"/>
      <c r="E116" s="33"/>
      <c r="F116" s="33"/>
      <c r="G116" s="48"/>
      <c r="H116" s="57"/>
      <c r="I116" s="57"/>
      <c r="J116" s="57"/>
      <c r="K116" s="57"/>
      <c r="L116" s="57"/>
      <c r="M116" s="57"/>
      <c r="N116" s="57"/>
      <c r="O116" s="35"/>
      <c r="P116" s="35"/>
      <c r="Q116" s="36"/>
      <c r="R116" s="37"/>
      <c r="S116" s="35"/>
      <c r="AG116" s="19"/>
      <c r="AH116" s="19"/>
      <c r="AI116" s="19"/>
    </row>
    <row r="117" spans="1:35" s="1" customFormat="1" ht="15.95" customHeight="1" x14ac:dyDescent="0.25">
      <c r="A117" s="43"/>
      <c r="B117" s="38"/>
      <c r="C117" s="43"/>
      <c r="D117" s="38"/>
      <c r="E117" s="38"/>
      <c r="F117" s="38"/>
      <c r="G117" s="49"/>
      <c r="H117" s="58"/>
      <c r="I117" s="58"/>
      <c r="J117" s="58"/>
      <c r="K117" s="58"/>
      <c r="L117" s="58"/>
      <c r="M117" s="58"/>
      <c r="N117" s="58"/>
      <c r="O117" s="40"/>
      <c r="P117" s="40"/>
      <c r="Q117" s="41"/>
      <c r="R117" s="42"/>
      <c r="S117" s="40"/>
      <c r="AG117" s="19"/>
      <c r="AH117" s="19"/>
      <c r="AI117" s="19"/>
    </row>
    <row r="118" spans="1:35" s="1" customFormat="1" ht="17.100000000000001" customHeight="1" x14ac:dyDescent="0.25">
      <c r="A118" s="64" t="s">
        <v>0</v>
      </c>
      <c r="B118" s="44" t="s">
        <v>1</v>
      </c>
      <c r="C118" s="44" t="s">
        <v>2</v>
      </c>
      <c r="D118" s="44" t="s">
        <v>3</v>
      </c>
      <c r="E118" s="44" t="s">
        <v>4</v>
      </c>
      <c r="F118" s="44" t="s">
        <v>5</v>
      </c>
      <c r="G118" s="44" t="s">
        <v>6</v>
      </c>
      <c r="H118" s="44">
        <v>0</v>
      </c>
      <c r="I118" s="44">
        <v>1</v>
      </c>
      <c r="J118" s="44">
        <v>2</v>
      </c>
      <c r="K118" s="44">
        <v>3</v>
      </c>
      <c r="L118" s="44">
        <v>4</v>
      </c>
      <c r="M118" s="44">
        <v>5</v>
      </c>
      <c r="N118" s="44">
        <v>6</v>
      </c>
      <c r="O118" s="45" t="s">
        <v>76</v>
      </c>
      <c r="P118" s="45"/>
      <c r="Q118" s="45"/>
      <c r="R118" s="44" t="s">
        <v>82</v>
      </c>
      <c r="S118" s="44" t="s">
        <v>80</v>
      </c>
      <c r="AG118" s="19"/>
      <c r="AH118" s="19"/>
      <c r="AI118" s="19"/>
    </row>
    <row r="119" spans="1:35" s="1" customFormat="1" ht="15.95" customHeight="1" x14ac:dyDescent="0.25">
      <c r="A119" s="26" t="s">
        <v>59</v>
      </c>
      <c r="B119" s="27"/>
      <c r="C119" s="26" t="s">
        <v>60</v>
      </c>
      <c r="D119" s="27" t="s">
        <v>61</v>
      </c>
      <c r="E119" s="27" t="s">
        <v>14</v>
      </c>
      <c r="F119" s="26" t="s">
        <v>62</v>
      </c>
      <c r="G119" s="26" t="s">
        <v>23</v>
      </c>
      <c r="H119" s="26">
        <v>500</v>
      </c>
      <c r="I119" s="26"/>
      <c r="J119" s="26"/>
      <c r="K119" s="26"/>
      <c r="L119" s="26"/>
      <c r="M119" s="26"/>
      <c r="N119" s="26"/>
      <c r="O119" s="29">
        <v>25</v>
      </c>
      <c r="P119" s="29">
        <f>(O119/2.6)</f>
        <v>9.615384615384615</v>
      </c>
      <c r="Q119" s="30">
        <f>O119/P119</f>
        <v>2.6</v>
      </c>
      <c r="R119" s="47">
        <v>500</v>
      </c>
      <c r="S119" s="29">
        <f>(R119*O119)</f>
        <v>12500</v>
      </c>
      <c r="AG119" s="19"/>
      <c r="AH119" s="19"/>
      <c r="AI119" s="19"/>
    </row>
    <row r="120" spans="1:35" s="1" customFormat="1" ht="15.95" customHeight="1" x14ac:dyDescent="0.25">
      <c r="A120" s="32"/>
      <c r="B120" s="33"/>
      <c r="C120" s="32"/>
      <c r="D120" s="33"/>
      <c r="E120" s="33"/>
      <c r="F120" s="32"/>
      <c r="G120" s="32"/>
      <c r="H120" s="32"/>
      <c r="I120" s="32"/>
      <c r="J120" s="32"/>
      <c r="K120" s="32"/>
      <c r="L120" s="32"/>
      <c r="M120" s="32"/>
      <c r="N120" s="32"/>
      <c r="O120" s="35"/>
      <c r="P120" s="35"/>
      <c r="Q120" s="36"/>
      <c r="R120" s="37"/>
      <c r="S120" s="35"/>
      <c r="AG120" s="19"/>
      <c r="AH120" s="19"/>
      <c r="AI120" s="19"/>
    </row>
    <row r="121" spans="1:35" s="1" customFormat="1" ht="15.95" customHeight="1" x14ac:dyDescent="0.25">
      <c r="A121" s="32"/>
      <c r="B121" s="33"/>
      <c r="C121" s="32"/>
      <c r="D121" s="33"/>
      <c r="E121" s="33"/>
      <c r="F121" s="32"/>
      <c r="G121" s="32"/>
      <c r="H121" s="32"/>
      <c r="I121" s="32"/>
      <c r="J121" s="32"/>
      <c r="K121" s="32"/>
      <c r="L121" s="32"/>
      <c r="M121" s="32"/>
      <c r="N121" s="32"/>
      <c r="O121" s="35"/>
      <c r="P121" s="35"/>
      <c r="Q121" s="36"/>
      <c r="R121" s="37"/>
      <c r="S121" s="35"/>
      <c r="AG121" s="19"/>
      <c r="AH121" s="19"/>
      <c r="AI121" s="19"/>
    </row>
    <row r="122" spans="1:35" s="1" customFormat="1" ht="15.95" customHeight="1" x14ac:dyDescent="0.25">
      <c r="A122" s="32"/>
      <c r="B122" s="33"/>
      <c r="C122" s="32"/>
      <c r="D122" s="33"/>
      <c r="E122" s="33"/>
      <c r="F122" s="32"/>
      <c r="G122" s="32"/>
      <c r="H122" s="32"/>
      <c r="I122" s="32"/>
      <c r="J122" s="32"/>
      <c r="K122" s="32"/>
      <c r="L122" s="32"/>
      <c r="M122" s="32"/>
      <c r="N122" s="32"/>
      <c r="O122" s="35"/>
      <c r="P122" s="35"/>
      <c r="Q122" s="36"/>
      <c r="R122" s="37"/>
      <c r="S122" s="35"/>
      <c r="AG122" s="19"/>
      <c r="AH122" s="19"/>
      <c r="AI122" s="19"/>
    </row>
    <row r="123" spans="1:35" s="1" customFormat="1" ht="15.95" customHeight="1" x14ac:dyDescent="0.25">
      <c r="A123" s="32"/>
      <c r="B123" s="33"/>
      <c r="C123" s="32"/>
      <c r="D123" s="33"/>
      <c r="E123" s="33"/>
      <c r="F123" s="32"/>
      <c r="G123" s="32"/>
      <c r="H123" s="32"/>
      <c r="I123" s="32"/>
      <c r="J123" s="32"/>
      <c r="K123" s="32"/>
      <c r="L123" s="32"/>
      <c r="M123" s="32"/>
      <c r="N123" s="32"/>
      <c r="O123" s="35"/>
      <c r="P123" s="35"/>
      <c r="Q123" s="36"/>
      <c r="R123" s="37"/>
      <c r="S123" s="35"/>
      <c r="AG123" s="19"/>
      <c r="AH123" s="19"/>
      <c r="AI123" s="19"/>
    </row>
    <row r="124" spans="1:35" s="1" customFormat="1" ht="15.95" customHeight="1" x14ac:dyDescent="0.25">
      <c r="A124" s="32"/>
      <c r="B124" s="38"/>
      <c r="C124" s="43"/>
      <c r="D124" s="38"/>
      <c r="E124" s="38"/>
      <c r="F124" s="43"/>
      <c r="G124" s="43"/>
      <c r="H124" s="43"/>
      <c r="I124" s="43"/>
      <c r="J124" s="43"/>
      <c r="K124" s="43"/>
      <c r="L124" s="43"/>
      <c r="M124" s="43"/>
      <c r="N124" s="43"/>
      <c r="O124" s="40"/>
      <c r="P124" s="40"/>
      <c r="Q124" s="41"/>
      <c r="R124" s="42"/>
      <c r="S124" s="40"/>
      <c r="AG124" s="19"/>
      <c r="AH124" s="19"/>
      <c r="AI124" s="19"/>
    </row>
    <row r="125" spans="1:35" s="1" customFormat="1" ht="15.95" customHeight="1" x14ac:dyDescent="0.25">
      <c r="A125" s="32"/>
      <c r="B125" s="27"/>
      <c r="C125" s="26" t="s">
        <v>63</v>
      </c>
      <c r="D125" s="27" t="s">
        <v>64</v>
      </c>
      <c r="E125" s="27" t="s">
        <v>14</v>
      </c>
      <c r="F125" s="27" t="s">
        <v>65</v>
      </c>
      <c r="G125" s="26" t="s">
        <v>23</v>
      </c>
      <c r="H125" s="26"/>
      <c r="I125" s="26"/>
      <c r="J125" s="26">
        <v>100</v>
      </c>
      <c r="K125" s="26">
        <v>200</v>
      </c>
      <c r="L125" s="26">
        <v>100</v>
      </c>
      <c r="M125" s="26"/>
      <c r="N125" s="26"/>
      <c r="O125" s="29">
        <v>35</v>
      </c>
      <c r="P125" s="29">
        <f>(O125/2.6)</f>
        <v>13.461538461538462</v>
      </c>
      <c r="Q125" s="30">
        <f>O125/P125</f>
        <v>2.6</v>
      </c>
      <c r="R125" s="59">
        <v>400</v>
      </c>
      <c r="S125" s="29">
        <f>(R125*O125)</f>
        <v>14000</v>
      </c>
      <c r="AG125" s="19"/>
      <c r="AH125" s="19"/>
      <c r="AI125" s="19"/>
    </row>
    <row r="126" spans="1:35" s="1" customFormat="1" ht="15.95" customHeight="1" x14ac:dyDescent="0.25">
      <c r="A126" s="32"/>
      <c r="B126" s="33"/>
      <c r="C126" s="32"/>
      <c r="D126" s="33"/>
      <c r="E126" s="33"/>
      <c r="F126" s="33"/>
      <c r="G126" s="32"/>
      <c r="H126" s="32"/>
      <c r="I126" s="32"/>
      <c r="J126" s="32"/>
      <c r="K126" s="32"/>
      <c r="L126" s="32"/>
      <c r="M126" s="32"/>
      <c r="N126" s="32"/>
      <c r="O126" s="35"/>
      <c r="P126" s="35"/>
      <c r="Q126" s="36"/>
      <c r="R126" s="37"/>
      <c r="S126" s="35"/>
      <c r="AG126" s="19"/>
      <c r="AH126" s="19"/>
      <c r="AI126" s="19"/>
    </row>
    <row r="127" spans="1:35" s="1" customFormat="1" ht="15.95" customHeight="1" x14ac:dyDescent="0.25">
      <c r="A127" s="32"/>
      <c r="B127" s="33"/>
      <c r="C127" s="32"/>
      <c r="D127" s="33"/>
      <c r="E127" s="33"/>
      <c r="F127" s="33"/>
      <c r="G127" s="32"/>
      <c r="H127" s="32"/>
      <c r="I127" s="32"/>
      <c r="J127" s="32"/>
      <c r="K127" s="32"/>
      <c r="L127" s="32"/>
      <c r="M127" s="32"/>
      <c r="N127" s="32"/>
      <c r="O127" s="35"/>
      <c r="P127" s="35"/>
      <c r="Q127" s="36"/>
      <c r="R127" s="37"/>
      <c r="S127" s="35"/>
      <c r="AG127" s="19"/>
      <c r="AH127" s="19"/>
      <c r="AI127" s="19"/>
    </row>
    <row r="128" spans="1:35" s="1" customFormat="1" ht="15.95" customHeight="1" x14ac:dyDescent="0.25">
      <c r="A128" s="32"/>
      <c r="B128" s="33"/>
      <c r="C128" s="32"/>
      <c r="D128" s="33"/>
      <c r="E128" s="33"/>
      <c r="F128" s="33"/>
      <c r="G128" s="32"/>
      <c r="H128" s="32"/>
      <c r="I128" s="32"/>
      <c r="J128" s="32"/>
      <c r="K128" s="32"/>
      <c r="L128" s="32"/>
      <c r="M128" s="32"/>
      <c r="N128" s="32"/>
      <c r="O128" s="35"/>
      <c r="P128" s="35"/>
      <c r="Q128" s="36"/>
      <c r="R128" s="37"/>
      <c r="S128" s="35"/>
      <c r="AG128" s="19"/>
      <c r="AH128" s="19"/>
      <c r="AI128" s="19"/>
    </row>
    <row r="129" spans="1:35" s="1" customFormat="1" ht="15.95" customHeight="1" x14ac:dyDescent="0.25">
      <c r="A129" s="32"/>
      <c r="B129" s="33"/>
      <c r="C129" s="32"/>
      <c r="D129" s="33"/>
      <c r="E129" s="33"/>
      <c r="F129" s="33"/>
      <c r="G129" s="32"/>
      <c r="H129" s="32"/>
      <c r="I129" s="32"/>
      <c r="J129" s="32"/>
      <c r="K129" s="32"/>
      <c r="L129" s="32"/>
      <c r="M129" s="32"/>
      <c r="N129" s="32"/>
      <c r="O129" s="35"/>
      <c r="P129" s="35"/>
      <c r="Q129" s="36"/>
      <c r="R129" s="37"/>
      <c r="S129" s="35"/>
      <c r="AG129" s="19"/>
      <c r="AH129" s="19"/>
      <c r="AI129" s="19"/>
    </row>
    <row r="130" spans="1:35" s="1" customFormat="1" ht="15.95" customHeight="1" x14ac:dyDescent="0.25">
      <c r="A130" s="43"/>
      <c r="B130" s="38"/>
      <c r="C130" s="43"/>
      <c r="D130" s="38"/>
      <c r="E130" s="38"/>
      <c r="F130" s="38"/>
      <c r="G130" s="43"/>
      <c r="H130" s="43"/>
      <c r="I130" s="43"/>
      <c r="J130" s="43"/>
      <c r="K130" s="43"/>
      <c r="L130" s="43"/>
      <c r="M130" s="43"/>
      <c r="N130" s="43"/>
      <c r="O130" s="40"/>
      <c r="P130" s="40"/>
      <c r="Q130" s="41"/>
      <c r="R130" s="42"/>
      <c r="S130" s="40"/>
      <c r="AG130" s="19"/>
      <c r="AH130" s="19"/>
      <c r="AI130" s="19"/>
    </row>
    <row r="131" spans="1:35" s="1" customFormat="1" ht="15.95" customHeight="1" x14ac:dyDescent="0.25">
      <c r="A131" s="26" t="s">
        <v>66</v>
      </c>
      <c r="B131" s="27"/>
      <c r="C131" s="26" t="s">
        <v>67</v>
      </c>
      <c r="D131" s="27" t="s">
        <v>68</v>
      </c>
      <c r="E131" s="27" t="s">
        <v>69</v>
      </c>
      <c r="F131" s="27" t="s">
        <v>70</v>
      </c>
      <c r="G131" s="26" t="s">
        <v>23</v>
      </c>
      <c r="H131" s="26">
        <v>50</v>
      </c>
      <c r="I131" s="26"/>
      <c r="J131" s="26"/>
      <c r="K131" s="26"/>
      <c r="L131" s="26"/>
      <c r="M131" s="26"/>
      <c r="N131" s="26"/>
      <c r="O131" s="29">
        <v>50</v>
      </c>
      <c r="P131" s="29">
        <f>(O131/2.6)</f>
        <v>19.23076923076923</v>
      </c>
      <c r="Q131" s="30">
        <f>O131/P131</f>
        <v>2.6</v>
      </c>
      <c r="R131" s="47">
        <v>50</v>
      </c>
      <c r="S131" s="29">
        <f>(R131*O131)</f>
        <v>2500</v>
      </c>
    </row>
    <row r="132" spans="1:35" s="1" customFormat="1" ht="15.95" customHeight="1" x14ac:dyDescent="0.25">
      <c r="A132" s="32"/>
      <c r="B132" s="33"/>
      <c r="C132" s="32"/>
      <c r="D132" s="33"/>
      <c r="E132" s="33"/>
      <c r="F132" s="33"/>
      <c r="G132" s="32"/>
      <c r="H132" s="32"/>
      <c r="I132" s="32"/>
      <c r="J132" s="32"/>
      <c r="K132" s="32"/>
      <c r="L132" s="32"/>
      <c r="M132" s="32"/>
      <c r="N132" s="32"/>
      <c r="O132" s="35"/>
      <c r="P132" s="35"/>
      <c r="Q132" s="36"/>
      <c r="R132" s="37"/>
      <c r="S132" s="35"/>
    </row>
    <row r="133" spans="1:35" s="1" customFormat="1" ht="15.95" customHeight="1" x14ac:dyDescent="0.25">
      <c r="A133" s="32"/>
      <c r="B133" s="33"/>
      <c r="C133" s="32"/>
      <c r="D133" s="33"/>
      <c r="E133" s="33"/>
      <c r="F133" s="33"/>
      <c r="G133" s="32"/>
      <c r="H133" s="32"/>
      <c r="I133" s="32"/>
      <c r="J133" s="32"/>
      <c r="K133" s="32"/>
      <c r="L133" s="32"/>
      <c r="M133" s="32"/>
      <c r="N133" s="32"/>
      <c r="O133" s="35"/>
      <c r="P133" s="35"/>
      <c r="Q133" s="36"/>
      <c r="R133" s="37"/>
      <c r="S133" s="35"/>
    </row>
    <row r="134" spans="1:35" s="1" customFormat="1" ht="15.95" customHeight="1" x14ac:dyDescent="0.25">
      <c r="A134" s="32"/>
      <c r="B134" s="33"/>
      <c r="C134" s="32"/>
      <c r="D134" s="33"/>
      <c r="E134" s="33"/>
      <c r="F134" s="33"/>
      <c r="G134" s="32"/>
      <c r="H134" s="32"/>
      <c r="I134" s="32"/>
      <c r="J134" s="32"/>
      <c r="K134" s="32"/>
      <c r="L134" s="32"/>
      <c r="M134" s="32"/>
      <c r="N134" s="32"/>
      <c r="O134" s="35"/>
      <c r="P134" s="35"/>
      <c r="Q134" s="36"/>
      <c r="R134" s="37"/>
      <c r="S134" s="35"/>
    </row>
    <row r="135" spans="1:35" s="1" customFormat="1" ht="15.95" customHeight="1" x14ac:dyDescent="0.25">
      <c r="A135" s="32"/>
      <c r="B135" s="33"/>
      <c r="C135" s="32"/>
      <c r="D135" s="33"/>
      <c r="E135" s="33"/>
      <c r="F135" s="33"/>
      <c r="G135" s="32"/>
      <c r="H135" s="32"/>
      <c r="I135" s="32"/>
      <c r="J135" s="32"/>
      <c r="K135" s="32"/>
      <c r="L135" s="32"/>
      <c r="M135" s="32"/>
      <c r="N135" s="32"/>
      <c r="O135" s="35"/>
      <c r="P135" s="35"/>
      <c r="Q135" s="36"/>
      <c r="R135" s="37"/>
      <c r="S135" s="35"/>
    </row>
    <row r="136" spans="1:35" s="1" customFormat="1" ht="15.95" customHeight="1" x14ac:dyDescent="0.25">
      <c r="A136" s="32"/>
      <c r="B136" s="38"/>
      <c r="C136" s="43"/>
      <c r="D136" s="38"/>
      <c r="E136" s="38"/>
      <c r="F136" s="38"/>
      <c r="G136" s="43"/>
      <c r="H136" s="43"/>
      <c r="I136" s="43"/>
      <c r="J136" s="43"/>
      <c r="K136" s="43"/>
      <c r="L136" s="43"/>
      <c r="M136" s="43"/>
      <c r="N136" s="43"/>
      <c r="O136" s="40"/>
      <c r="P136" s="40"/>
      <c r="Q136" s="41"/>
      <c r="R136" s="42"/>
      <c r="S136" s="40"/>
    </row>
    <row r="137" spans="1:35" s="1" customFormat="1" ht="15.95" customHeight="1" x14ac:dyDescent="0.25">
      <c r="A137" s="32"/>
      <c r="B137" s="27"/>
      <c r="C137" s="26" t="s">
        <v>71</v>
      </c>
      <c r="D137" s="27" t="s">
        <v>68</v>
      </c>
      <c r="E137" s="27" t="s">
        <v>69</v>
      </c>
      <c r="F137" s="27" t="s">
        <v>72</v>
      </c>
      <c r="G137" s="26" t="s">
        <v>23</v>
      </c>
      <c r="H137" s="26">
        <v>40</v>
      </c>
      <c r="I137" s="26"/>
      <c r="J137" s="26"/>
      <c r="K137" s="26"/>
      <c r="L137" s="26"/>
      <c r="M137" s="26"/>
      <c r="N137" s="26"/>
      <c r="O137" s="29">
        <v>180</v>
      </c>
      <c r="P137" s="29">
        <f>(O137/2.6)</f>
        <v>69.230769230769226</v>
      </c>
      <c r="Q137" s="30">
        <f>O137/P137</f>
        <v>2.6</v>
      </c>
      <c r="R137" s="47">
        <v>40</v>
      </c>
      <c r="S137" s="29">
        <f>(R137*O137)</f>
        <v>7200</v>
      </c>
    </row>
    <row r="138" spans="1:35" s="1" customFormat="1" ht="15.95" customHeight="1" x14ac:dyDescent="0.25">
      <c r="A138" s="32"/>
      <c r="B138" s="33"/>
      <c r="C138" s="32"/>
      <c r="D138" s="33"/>
      <c r="E138" s="33"/>
      <c r="F138" s="33"/>
      <c r="G138" s="32"/>
      <c r="H138" s="32"/>
      <c r="I138" s="32"/>
      <c r="J138" s="32"/>
      <c r="K138" s="32"/>
      <c r="L138" s="32"/>
      <c r="M138" s="32"/>
      <c r="N138" s="32"/>
      <c r="O138" s="35"/>
      <c r="P138" s="35"/>
      <c r="Q138" s="36"/>
      <c r="R138" s="37"/>
      <c r="S138" s="35"/>
    </row>
    <row r="139" spans="1:35" s="1" customFormat="1" ht="15.95" customHeight="1" x14ac:dyDescent="0.25">
      <c r="A139" s="32"/>
      <c r="B139" s="33"/>
      <c r="C139" s="32"/>
      <c r="D139" s="33"/>
      <c r="E139" s="33"/>
      <c r="F139" s="33"/>
      <c r="G139" s="32"/>
      <c r="H139" s="32"/>
      <c r="I139" s="32"/>
      <c r="J139" s="32"/>
      <c r="K139" s="32"/>
      <c r="L139" s="32"/>
      <c r="M139" s="32"/>
      <c r="N139" s="32"/>
      <c r="O139" s="35"/>
      <c r="P139" s="35"/>
      <c r="Q139" s="36"/>
      <c r="R139" s="37"/>
      <c r="S139" s="35"/>
    </row>
    <row r="140" spans="1:35" s="1" customFormat="1" ht="15.95" customHeight="1" x14ac:dyDescent="0.25">
      <c r="A140" s="32"/>
      <c r="B140" s="33"/>
      <c r="C140" s="32"/>
      <c r="D140" s="33"/>
      <c r="E140" s="33"/>
      <c r="F140" s="33"/>
      <c r="G140" s="32"/>
      <c r="H140" s="32"/>
      <c r="I140" s="32"/>
      <c r="J140" s="32"/>
      <c r="K140" s="32"/>
      <c r="L140" s="32"/>
      <c r="M140" s="32"/>
      <c r="N140" s="32"/>
      <c r="O140" s="35"/>
      <c r="P140" s="35"/>
      <c r="Q140" s="36"/>
      <c r="R140" s="37"/>
      <c r="S140" s="35"/>
    </row>
    <row r="141" spans="1:35" s="1" customFormat="1" ht="15.95" customHeight="1" x14ac:dyDescent="0.25">
      <c r="A141" s="32"/>
      <c r="B141" s="33"/>
      <c r="C141" s="32"/>
      <c r="D141" s="33"/>
      <c r="E141" s="33"/>
      <c r="F141" s="33"/>
      <c r="G141" s="32"/>
      <c r="H141" s="32"/>
      <c r="I141" s="32"/>
      <c r="J141" s="32"/>
      <c r="K141" s="32"/>
      <c r="L141" s="32"/>
      <c r="M141" s="32"/>
      <c r="N141" s="32"/>
      <c r="O141" s="35"/>
      <c r="P141" s="35"/>
      <c r="Q141" s="36"/>
      <c r="R141" s="37"/>
      <c r="S141" s="35"/>
    </row>
    <row r="142" spans="1:35" s="1" customFormat="1" ht="15.95" customHeight="1" x14ac:dyDescent="0.25">
      <c r="A142" s="43"/>
      <c r="B142" s="38"/>
      <c r="C142" s="43"/>
      <c r="D142" s="38"/>
      <c r="E142" s="38"/>
      <c r="F142" s="38"/>
      <c r="G142" s="43"/>
      <c r="H142" s="43"/>
      <c r="I142" s="43"/>
      <c r="J142" s="43"/>
      <c r="K142" s="43"/>
      <c r="L142" s="43"/>
      <c r="M142" s="43"/>
      <c r="N142" s="43"/>
      <c r="O142" s="40"/>
      <c r="P142" s="40"/>
      <c r="Q142" s="41"/>
      <c r="R142" s="42"/>
      <c r="S142" s="40"/>
    </row>
  </sheetData>
  <mergeCells count="7">
    <mergeCell ref="B6:B7"/>
    <mergeCell ref="A6:A7"/>
    <mergeCell ref="D2:P5"/>
    <mergeCell ref="F6:F7"/>
    <mergeCell ref="E6:E7"/>
    <mergeCell ref="D6:D7"/>
    <mergeCell ref="C6:C7"/>
  </mergeCells>
  <pageMargins left="0.7" right="0.7" top="0.78740157499999996" bottom="0.78740157499999996" header="0.3" footer="0.3"/>
  <pageSetup paperSize="9" scale="2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70" zoomScaleNormal="70" workbookViewId="0">
      <selection activeCell="S1" sqref="S1:S1048576"/>
    </sheetView>
  </sheetViews>
  <sheetFormatPr defaultColWidth="10.625" defaultRowHeight="12.75" x14ac:dyDescent="0.25"/>
  <cols>
    <col min="1" max="1" width="10.625" style="19"/>
    <col min="2" max="2" width="19.625" style="19" bestFit="1" customWidth="1"/>
    <col min="3" max="3" width="12" style="19" bestFit="1" customWidth="1"/>
    <col min="4" max="4" width="23.875" style="19" bestFit="1" customWidth="1"/>
    <col min="5" max="5" width="22.125" style="19" bestFit="1" customWidth="1"/>
    <col min="6" max="12" width="10.75" style="19" bestFit="1" customWidth="1"/>
    <col min="13" max="14" width="11.25" style="68" bestFit="1" customWidth="1"/>
    <col min="15" max="16" width="10.75" style="19" bestFit="1" customWidth="1"/>
    <col min="17" max="17" width="14" style="68" bestFit="1" customWidth="1"/>
    <col min="18" max="18" width="14.375" style="68" bestFit="1" customWidth="1"/>
    <col min="19" max="16384" width="10.625" style="19"/>
  </cols>
  <sheetData>
    <row r="1" spans="1:18" x14ac:dyDescent="0.25">
      <c r="A1" s="66" t="s">
        <v>2</v>
      </c>
      <c r="B1" s="66" t="s">
        <v>3</v>
      </c>
      <c r="C1" s="66" t="s">
        <v>4</v>
      </c>
      <c r="D1" s="66" t="s">
        <v>5</v>
      </c>
      <c r="E1" s="66" t="s">
        <v>6</v>
      </c>
      <c r="F1" s="66">
        <v>0</v>
      </c>
      <c r="G1" s="66">
        <v>1</v>
      </c>
      <c r="H1" s="66">
        <v>2</v>
      </c>
      <c r="I1" s="66">
        <v>3</v>
      </c>
      <c r="J1" s="66">
        <v>4</v>
      </c>
      <c r="K1" s="66">
        <v>5</v>
      </c>
      <c r="L1" s="66">
        <v>6</v>
      </c>
      <c r="M1" s="67" t="s">
        <v>96</v>
      </c>
      <c r="N1" s="67" t="s">
        <v>97</v>
      </c>
      <c r="O1" s="66" t="s">
        <v>95</v>
      </c>
      <c r="P1" s="66" t="s">
        <v>98</v>
      </c>
      <c r="Q1" s="67" t="s">
        <v>99</v>
      </c>
      <c r="R1" s="67" t="s">
        <v>100</v>
      </c>
    </row>
    <row r="2" spans="1:18" x14ac:dyDescent="0.25">
      <c r="E2" s="19" t="s">
        <v>94</v>
      </c>
      <c r="F2" s="19" t="s">
        <v>93</v>
      </c>
      <c r="H2" s="19" t="s">
        <v>73</v>
      </c>
      <c r="I2" s="19" t="s">
        <v>74</v>
      </c>
      <c r="J2" s="19" t="s">
        <v>75</v>
      </c>
    </row>
    <row r="3" spans="1:18" x14ac:dyDescent="0.25">
      <c r="A3" s="19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H3" s="19">
        <v>50</v>
      </c>
      <c r="I3" s="19">
        <v>70</v>
      </c>
      <c r="J3" s="19">
        <v>40</v>
      </c>
      <c r="M3" s="68">
        <v>120</v>
      </c>
      <c r="N3" s="68">
        <v>46.153846153846153</v>
      </c>
      <c r="O3" s="19">
        <v>2.6</v>
      </c>
      <c r="P3" s="19">
        <v>160</v>
      </c>
      <c r="Q3" s="68">
        <v>19200</v>
      </c>
      <c r="R3" s="68">
        <f>P3*N3</f>
        <v>7384.6153846153848</v>
      </c>
    </row>
    <row r="4" spans="1:18" x14ac:dyDescent="0.25">
      <c r="B4" s="19" t="s">
        <v>13</v>
      </c>
      <c r="C4" s="19" t="s">
        <v>14</v>
      </c>
      <c r="D4" s="19" t="s">
        <v>11</v>
      </c>
      <c r="E4" s="19" t="s">
        <v>12</v>
      </c>
      <c r="H4" s="19">
        <v>50</v>
      </c>
      <c r="I4" s="19">
        <v>70</v>
      </c>
      <c r="J4" s="19">
        <v>40</v>
      </c>
      <c r="M4" s="68">
        <v>120</v>
      </c>
      <c r="N4" s="68">
        <v>46.153846153846153</v>
      </c>
      <c r="O4" s="19">
        <v>2.6</v>
      </c>
      <c r="P4" s="19">
        <v>160</v>
      </c>
      <c r="Q4" s="68">
        <v>19200</v>
      </c>
      <c r="R4" s="68">
        <f t="shared" ref="R4:R7" si="0">P4*N4</f>
        <v>7384.6153846153848</v>
      </c>
    </row>
    <row r="5" spans="1:18" x14ac:dyDescent="0.25">
      <c r="A5" s="19" t="s">
        <v>15</v>
      </c>
      <c r="B5" s="19" t="s">
        <v>16</v>
      </c>
      <c r="C5" s="19" t="s">
        <v>14</v>
      </c>
      <c r="D5" s="19" t="s">
        <v>17</v>
      </c>
      <c r="E5" s="19" t="s">
        <v>18</v>
      </c>
      <c r="H5" s="19">
        <v>70</v>
      </c>
      <c r="J5" s="19">
        <v>80</v>
      </c>
      <c r="M5" s="68">
        <v>150</v>
      </c>
      <c r="N5" s="68">
        <v>57.692307692307693</v>
      </c>
      <c r="O5" s="19">
        <v>2.6</v>
      </c>
      <c r="P5" s="19">
        <v>150</v>
      </c>
      <c r="Q5" s="68">
        <v>22500</v>
      </c>
      <c r="R5" s="68">
        <f t="shared" si="0"/>
        <v>8653.8461538461543</v>
      </c>
    </row>
    <row r="6" spans="1:18" x14ac:dyDescent="0.25">
      <c r="B6" s="19" t="s">
        <v>19</v>
      </c>
      <c r="C6" s="19" t="s">
        <v>10</v>
      </c>
      <c r="D6" s="19" t="s">
        <v>17</v>
      </c>
      <c r="E6" s="19" t="s">
        <v>18</v>
      </c>
      <c r="H6" s="19">
        <v>70</v>
      </c>
      <c r="J6" s="19">
        <v>80</v>
      </c>
      <c r="M6" s="68">
        <v>150</v>
      </c>
      <c r="N6" s="68">
        <v>57.692307692307693</v>
      </c>
      <c r="O6" s="19">
        <v>2.6</v>
      </c>
      <c r="P6" s="19">
        <v>150</v>
      </c>
      <c r="Q6" s="68">
        <v>22500</v>
      </c>
      <c r="R6" s="68">
        <f t="shared" si="0"/>
        <v>8653.8461538461543</v>
      </c>
    </row>
    <row r="7" spans="1:18" x14ac:dyDescent="0.25">
      <c r="A7" s="19" t="s">
        <v>20</v>
      </c>
      <c r="B7" s="19" t="s">
        <v>21</v>
      </c>
      <c r="C7" s="19" t="s">
        <v>14</v>
      </c>
      <c r="D7" s="19" t="s">
        <v>22</v>
      </c>
      <c r="E7" s="19" t="s">
        <v>23</v>
      </c>
      <c r="F7" s="19">
        <v>150</v>
      </c>
      <c r="M7" s="68">
        <v>150</v>
      </c>
      <c r="N7" s="68">
        <v>57.692307692307693</v>
      </c>
      <c r="O7" s="19">
        <v>2.6</v>
      </c>
      <c r="P7" s="19">
        <v>150</v>
      </c>
      <c r="Q7" s="68">
        <v>22500</v>
      </c>
      <c r="R7" s="68">
        <f t="shared" si="0"/>
        <v>8653.8461538461543</v>
      </c>
    </row>
    <row r="8" spans="1:18" x14ac:dyDescent="0.25">
      <c r="A8" s="66" t="s">
        <v>2</v>
      </c>
      <c r="B8" s="66" t="s">
        <v>3</v>
      </c>
      <c r="C8" s="66" t="s">
        <v>4</v>
      </c>
      <c r="D8" s="66" t="s">
        <v>5</v>
      </c>
      <c r="E8" s="66" t="s">
        <v>6</v>
      </c>
      <c r="F8" s="66">
        <v>0</v>
      </c>
      <c r="G8" s="66">
        <v>1</v>
      </c>
      <c r="H8" s="66">
        <v>2</v>
      </c>
      <c r="I8" s="66">
        <v>3</v>
      </c>
      <c r="J8" s="66">
        <v>4</v>
      </c>
      <c r="K8" s="66">
        <v>5</v>
      </c>
      <c r="L8" s="66">
        <v>6</v>
      </c>
      <c r="M8" s="67" t="s">
        <v>78</v>
      </c>
      <c r="N8" s="67"/>
      <c r="O8" s="66"/>
      <c r="P8" s="66" t="s">
        <v>82</v>
      </c>
      <c r="Q8" s="67" t="s">
        <v>80</v>
      </c>
      <c r="R8" s="67"/>
    </row>
    <row r="9" spans="1:18" x14ac:dyDescent="0.25">
      <c r="A9" s="19" t="s">
        <v>25</v>
      </c>
      <c r="B9" s="19" t="s">
        <v>26</v>
      </c>
      <c r="C9" s="19" t="s">
        <v>27</v>
      </c>
      <c r="D9" s="19" t="s">
        <v>28</v>
      </c>
      <c r="E9" s="19" t="s">
        <v>29</v>
      </c>
      <c r="F9" s="19">
        <v>10</v>
      </c>
      <c r="G9" s="19">
        <v>15</v>
      </c>
      <c r="H9" s="19">
        <v>25</v>
      </c>
      <c r="I9" s="19">
        <v>15</v>
      </c>
      <c r="J9" s="19">
        <v>15</v>
      </c>
      <c r="K9" s="19">
        <v>8</v>
      </c>
      <c r="L9" s="19">
        <v>5</v>
      </c>
      <c r="M9" s="68">
        <v>400</v>
      </c>
      <c r="N9" s="68">
        <v>153.84615384615384</v>
      </c>
      <c r="O9" s="19">
        <v>2.6</v>
      </c>
      <c r="P9" s="19">
        <v>93</v>
      </c>
      <c r="Q9" s="68">
        <v>37200</v>
      </c>
      <c r="R9" s="68">
        <f t="shared" ref="R9:R17" si="1">P9*N9</f>
        <v>14307.692307692307</v>
      </c>
    </row>
    <row r="10" spans="1:18" x14ac:dyDescent="0.25">
      <c r="B10" s="19" t="s">
        <v>30</v>
      </c>
      <c r="C10" s="19" t="s">
        <v>31</v>
      </c>
      <c r="D10" s="19" t="s">
        <v>28</v>
      </c>
      <c r="E10" s="19" t="s">
        <v>29</v>
      </c>
      <c r="F10" s="19">
        <v>10</v>
      </c>
      <c r="G10" s="19">
        <v>20</v>
      </c>
      <c r="H10" s="19">
        <v>25</v>
      </c>
      <c r="I10" s="19">
        <v>15</v>
      </c>
      <c r="J10" s="19">
        <v>20</v>
      </c>
      <c r="K10" s="19">
        <v>15</v>
      </c>
      <c r="L10" s="19">
        <v>10</v>
      </c>
      <c r="M10" s="68">
        <v>400</v>
      </c>
      <c r="N10" s="68">
        <v>153.84615384615384</v>
      </c>
      <c r="O10" s="19">
        <v>2.6</v>
      </c>
      <c r="P10" s="19">
        <v>115</v>
      </c>
      <c r="Q10" s="68">
        <v>46000</v>
      </c>
      <c r="R10" s="68">
        <f t="shared" si="1"/>
        <v>17692.307692307691</v>
      </c>
    </row>
    <row r="11" spans="1:18" x14ac:dyDescent="0.25">
      <c r="B11" s="19" t="s">
        <v>32</v>
      </c>
      <c r="C11" s="19" t="s">
        <v>10</v>
      </c>
      <c r="D11" s="19" t="s">
        <v>28</v>
      </c>
      <c r="E11" s="19" t="s">
        <v>29</v>
      </c>
      <c r="F11" s="19">
        <v>10</v>
      </c>
      <c r="G11" s="19">
        <v>15</v>
      </c>
      <c r="H11" s="19">
        <v>25</v>
      </c>
      <c r="I11" s="19">
        <v>15</v>
      </c>
      <c r="J11" s="19">
        <v>15</v>
      </c>
      <c r="K11" s="19">
        <v>15</v>
      </c>
      <c r="L11" s="19">
        <v>10</v>
      </c>
      <c r="M11" s="68">
        <v>400</v>
      </c>
      <c r="N11" s="68">
        <v>153.84615384615384</v>
      </c>
      <c r="O11" s="19">
        <v>2.6</v>
      </c>
      <c r="P11" s="19">
        <v>105</v>
      </c>
      <c r="Q11" s="68">
        <v>42000</v>
      </c>
      <c r="R11" s="68">
        <f t="shared" si="1"/>
        <v>16153.846153846152</v>
      </c>
    </row>
    <row r="12" spans="1:18" x14ac:dyDescent="0.25">
      <c r="A12" s="19" t="s">
        <v>33</v>
      </c>
      <c r="B12" s="19" t="s">
        <v>34</v>
      </c>
      <c r="C12" s="19" t="s">
        <v>31</v>
      </c>
      <c r="D12" s="19" t="s">
        <v>35</v>
      </c>
      <c r="E12" s="19" t="s">
        <v>36</v>
      </c>
      <c r="H12" s="19">
        <v>45</v>
      </c>
      <c r="I12" s="19">
        <v>60</v>
      </c>
      <c r="J12" s="19">
        <v>50</v>
      </c>
      <c r="K12" s="19">
        <v>15</v>
      </c>
      <c r="L12" s="19">
        <v>10</v>
      </c>
      <c r="M12" s="68">
        <v>400</v>
      </c>
      <c r="N12" s="68">
        <v>153.84615384615384</v>
      </c>
      <c r="O12" s="19">
        <v>2.6</v>
      </c>
      <c r="P12" s="19">
        <v>180</v>
      </c>
      <c r="Q12" s="68">
        <v>72000</v>
      </c>
      <c r="R12" s="68">
        <f t="shared" si="1"/>
        <v>27692.307692307691</v>
      </c>
    </row>
    <row r="13" spans="1:18" x14ac:dyDescent="0.25">
      <c r="B13" s="19" t="s">
        <v>37</v>
      </c>
      <c r="C13" s="19" t="s">
        <v>10</v>
      </c>
      <c r="D13" s="19" t="s">
        <v>35</v>
      </c>
      <c r="E13" s="19" t="s">
        <v>36</v>
      </c>
      <c r="H13" s="19">
        <v>45</v>
      </c>
      <c r="I13" s="19">
        <v>60</v>
      </c>
      <c r="J13" s="19">
        <v>50</v>
      </c>
      <c r="K13" s="19">
        <v>15</v>
      </c>
      <c r="L13" s="19">
        <v>10</v>
      </c>
      <c r="M13" s="68">
        <v>400</v>
      </c>
      <c r="N13" s="68">
        <v>153.84615384615384</v>
      </c>
      <c r="O13" s="19">
        <v>2.6</v>
      </c>
      <c r="P13" s="19">
        <v>180</v>
      </c>
      <c r="Q13" s="68">
        <v>72000</v>
      </c>
      <c r="R13" s="68">
        <f t="shared" si="1"/>
        <v>27692.307692307691</v>
      </c>
    </row>
    <row r="14" spans="1:18" x14ac:dyDescent="0.25">
      <c r="B14" s="19" t="s">
        <v>38</v>
      </c>
      <c r="C14" s="19" t="s">
        <v>27</v>
      </c>
      <c r="D14" s="19" t="s">
        <v>35</v>
      </c>
      <c r="E14" s="19" t="s">
        <v>36</v>
      </c>
      <c r="H14" s="19">
        <v>45</v>
      </c>
      <c r="I14" s="19">
        <v>60</v>
      </c>
      <c r="J14" s="19">
        <v>50</v>
      </c>
      <c r="K14" s="19">
        <v>15</v>
      </c>
      <c r="L14" s="19">
        <v>10</v>
      </c>
      <c r="M14" s="68">
        <v>400</v>
      </c>
      <c r="N14" s="68">
        <v>153.84615384615384</v>
      </c>
      <c r="O14" s="19">
        <v>2.6</v>
      </c>
      <c r="P14" s="19">
        <v>150</v>
      </c>
      <c r="Q14" s="68">
        <v>60000</v>
      </c>
      <c r="R14" s="68">
        <f t="shared" si="1"/>
        <v>23076.923076923074</v>
      </c>
    </row>
    <row r="15" spans="1:18" x14ac:dyDescent="0.25">
      <c r="A15" s="19" t="s">
        <v>39</v>
      </c>
      <c r="B15" s="19" t="s">
        <v>40</v>
      </c>
      <c r="C15" s="19" t="s">
        <v>31</v>
      </c>
      <c r="D15" s="19" t="s">
        <v>41</v>
      </c>
      <c r="E15" s="19" t="s">
        <v>42</v>
      </c>
      <c r="H15" s="19">
        <v>25</v>
      </c>
      <c r="I15" s="19">
        <v>30</v>
      </c>
      <c r="J15" s="19">
        <v>30</v>
      </c>
      <c r="K15" s="19">
        <v>20</v>
      </c>
      <c r="M15" s="68">
        <v>390</v>
      </c>
      <c r="N15" s="68">
        <v>150</v>
      </c>
      <c r="O15" s="19">
        <v>2.6</v>
      </c>
      <c r="P15" s="19">
        <v>105</v>
      </c>
      <c r="Q15" s="68">
        <v>40950</v>
      </c>
      <c r="R15" s="68">
        <f t="shared" si="1"/>
        <v>15750</v>
      </c>
    </row>
    <row r="16" spans="1:18" x14ac:dyDescent="0.25">
      <c r="B16" s="19" t="s">
        <v>43</v>
      </c>
      <c r="C16" s="19" t="s">
        <v>27</v>
      </c>
      <c r="D16" s="19" t="s">
        <v>41</v>
      </c>
      <c r="E16" s="19" t="s">
        <v>42</v>
      </c>
      <c r="H16" s="19">
        <v>15</v>
      </c>
      <c r="I16" s="19">
        <v>20</v>
      </c>
      <c r="J16" s="19">
        <v>20</v>
      </c>
      <c r="K16" s="19">
        <v>15</v>
      </c>
      <c r="M16" s="68">
        <v>390</v>
      </c>
      <c r="N16" s="68">
        <v>150</v>
      </c>
      <c r="O16" s="19">
        <v>2.6</v>
      </c>
      <c r="P16" s="19">
        <v>70</v>
      </c>
      <c r="Q16" s="68">
        <v>27300</v>
      </c>
      <c r="R16" s="68">
        <f t="shared" si="1"/>
        <v>10500</v>
      </c>
    </row>
    <row r="17" spans="1:18" x14ac:dyDescent="0.25">
      <c r="B17" s="19" t="s">
        <v>44</v>
      </c>
      <c r="C17" s="19" t="s">
        <v>10</v>
      </c>
      <c r="D17" s="19" t="s">
        <v>41</v>
      </c>
      <c r="E17" s="19" t="s">
        <v>42</v>
      </c>
      <c r="H17" s="19">
        <v>5</v>
      </c>
      <c r="I17" s="19">
        <v>10</v>
      </c>
      <c r="J17" s="19">
        <v>10</v>
      </c>
      <c r="K17" s="19">
        <v>5</v>
      </c>
      <c r="M17" s="68">
        <v>390</v>
      </c>
      <c r="N17" s="68">
        <v>150</v>
      </c>
      <c r="O17" s="19">
        <v>2.6</v>
      </c>
      <c r="P17" s="19">
        <v>30</v>
      </c>
      <c r="Q17" s="68">
        <v>11700</v>
      </c>
      <c r="R17" s="68">
        <f t="shared" si="1"/>
        <v>4500</v>
      </c>
    </row>
    <row r="18" spans="1:18" x14ac:dyDescent="0.25">
      <c r="A18" s="66" t="s">
        <v>2</v>
      </c>
      <c r="B18" s="66" t="s">
        <v>3</v>
      </c>
      <c r="C18" s="66" t="s">
        <v>4</v>
      </c>
      <c r="D18" s="66" t="s">
        <v>5</v>
      </c>
      <c r="E18" s="66" t="s">
        <v>6</v>
      </c>
      <c r="F18" s="66">
        <v>0</v>
      </c>
      <c r="G18" s="66">
        <v>1</v>
      </c>
      <c r="H18" s="66">
        <v>2</v>
      </c>
      <c r="I18" s="66">
        <v>3</v>
      </c>
      <c r="J18" s="66">
        <v>4</v>
      </c>
      <c r="K18" s="66">
        <v>5</v>
      </c>
      <c r="L18" s="66">
        <v>6</v>
      </c>
      <c r="M18" s="67" t="s">
        <v>79</v>
      </c>
      <c r="N18" s="67"/>
      <c r="O18" s="66"/>
      <c r="P18" s="66" t="s">
        <v>82</v>
      </c>
      <c r="Q18" s="67" t="s">
        <v>80</v>
      </c>
      <c r="R18" s="67"/>
    </row>
    <row r="19" spans="1:18" x14ac:dyDescent="0.25">
      <c r="A19" s="19" t="s">
        <v>49</v>
      </c>
      <c r="B19" s="19" t="s">
        <v>46</v>
      </c>
      <c r="C19" s="19" t="s">
        <v>47</v>
      </c>
      <c r="D19" s="19" t="s">
        <v>48</v>
      </c>
      <c r="E19" s="19" t="s">
        <v>42</v>
      </c>
      <c r="H19" s="19">
        <v>20</v>
      </c>
      <c r="I19" s="19">
        <v>40</v>
      </c>
      <c r="J19" s="19">
        <v>50</v>
      </c>
      <c r="K19" s="19">
        <v>20</v>
      </c>
      <c r="M19" s="68">
        <v>150</v>
      </c>
      <c r="N19" s="68">
        <v>57.692307692307693</v>
      </c>
      <c r="O19" s="19">
        <v>2.6</v>
      </c>
      <c r="P19" s="19">
        <v>130</v>
      </c>
      <c r="Q19" s="68">
        <v>19500</v>
      </c>
      <c r="R19" s="68">
        <f t="shared" ref="R19:R22" si="2">P19*N19</f>
        <v>7500</v>
      </c>
    </row>
    <row r="20" spans="1:18" x14ac:dyDescent="0.25">
      <c r="A20" s="19" t="s">
        <v>77</v>
      </c>
      <c r="B20" s="19" t="s">
        <v>50</v>
      </c>
      <c r="C20" s="19" t="s">
        <v>47</v>
      </c>
      <c r="D20" s="19" t="s">
        <v>51</v>
      </c>
      <c r="E20" s="19" t="s">
        <v>42</v>
      </c>
      <c r="H20" s="19">
        <v>35</v>
      </c>
      <c r="I20" s="19">
        <v>50</v>
      </c>
      <c r="J20" s="19">
        <v>55</v>
      </c>
      <c r="K20" s="19">
        <v>20</v>
      </c>
      <c r="M20" s="68">
        <v>120</v>
      </c>
      <c r="N20" s="68">
        <v>46.153846153846153</v>
      </c>
      <c r="O20" s="19">
        <v>2.6</v>
      </c>
      <c r="P20" s="19">
        <v>160</v>
      </c>
      <c r="Q20" s="68">
        <v>19200</v>
      </c>
      <c r="R20" s="68">
        <f t="shared" si="2"/>
        <v>7384.6153846153848</v>
      </c>
    </row>
    <row r="21" spans="1:18" x14ac:dyDescent="0.25">
      <c r="A21" s="19" t="s">
        <v>52</v>
      </c>
      <c r="B21" s="19" t="s">
        <v>53</v>
      </c>
      <c r="C21" s="19" t="s">
        <v>47</v>
      </c>
      <c r="D21" s="19" t="s">
        <v>54</v>
      </c>
      <c r="E21" s="19" t="s">
        <v>55</v>
      </c>
      <c r="H21" s="19">
        <v>120</v>
      </c>
      <c r="I21" s="19">
        <v>80</v>
      </c>
      <c r="M21" s="68">
        <v>180</v>
      </c>
      <c r="N21" s="68">
        <v>69.230769230769226</v>
      </c>
      <c r="O21" s="19">
        <v>2.6</v>
      </c>
      <c r="P21" s="19">
        <v>200</v>
      </c>
      <c r="Q21" s="68">
        <v>36000</v>
      </c>
      <c r="R21" s="68">
        <f t="shared" si="2"/>
        <v>13846.153846153846</v>
      </c>
    </row>
    <row r="22" spans="1:18" x14ac:dyDescent="0.25">
      <c r="A22" s="19" t="s">
        <v>56</v>
      </c>
      <c r="B22" s="19" t="s">
        <v>57</v>
      </c>
      <c r="C22" s="19" t="s">
        <v>47</v>
      </c>
      <c r="D22" s="19" t="s">
        <v>58</v>
      </c>
      <c r="E22" s="19" t="s">
        <v>55</v>
      </c>
      <c r="H22" s="19">
        <v>120</v>
      </c>
      <c r="I22" s="19">
        <v>80</v>
      </c>
      <c r="M22" s="68">
        <v>220</v>
      </c>
      <c r="N22" s="68">
        <v>84.615384615384613</v>
      </c>
      <c r="O22" s="19">
        <v>2.6</v>
      </c>
      <c r="P22" s="19">
        <v>200</v>
      </c>
      <c r="Q22" s="68">
        <v>44000</v>
      </c>
      <c r="R22" s="68">
        <f t="shared" si="2"/>
        <v>16923.076923076922</v>
      </c>
    </row>
    <row r="23" spans="1:18" x14ac:dyDescent="0.25">
      <c r="A23" s="66" t="s">
        <v>2</v>
      </c>
      <c r="B23" s="66" t="s">
        <v>3</v>
      </c>
      <c r="C23" s="66" t="s">
        <v>4</v>
      </c>
      <c r="D23" s="66" t="s">
        <v>5</v>
      </c>
      <c r="E23" s="66" t="s">
        <v>6</v>
      </c>
      <c r="F23" s="66">
        <v>0</v>
      </c>
      <c r="G23" s="66">
        <v>1</v>
      </c>
      <c r="H23" s="66">
        <v>2</v>
      </c>
      <c r="I23" s="66">
        <v>3</v>
      </c>
      <c r="J23" s="66">
        <v>4</v>
      </c>
      <c r="K23" s="66">
        <v>5</v>
      </c>
      <c r="L23" s="66">
        <v>6</v>
      </c>
      <c r="M23" s="67" t="s">
        <v>76</v>
      </c>
      <c r="N23" s="67"/>
      <c r="O23" s="66"/>
      <c r="P23" s="66" t="s">
        <v>82</v>
      </c>
      <c r="Q23" s="67" t="s">
        <v>80</v>
      </c>
      <c r="R23" s="67"/>
    </row>
    <row r="24" spans="1:18" x14ac:dyDescent="0.25">
      <c r="A24" s="19" t="s">
        <v>60</v>
      </c>
      <c r="B24" s="19" t="s">
        <v>61</v>
      </c>
      <c r="C24" s="19" t="s">
        <v>14</v>
      </c>
      <c r="D24" s="19" t="s">
        <v>62</v>
      </c>
      <c r="E24" s="19" t="s">
        <v>23</v>
      </c>
      <c r="F24" s="19">
        <v>500</v>
      </c>
      <c r="M24" s="68">
        <v>25</v>
      </c>
      <c r="N24" s="68">
        <v>9.615384615384615</v>
      </c>
      <c r="O24" s="19">
        <v>2.6</v>
      </c>
      <c r="P24" s="19">
        <v>500</v>
      </c>
      <c r="Q24" s="68">
        <v>12500</v>
      </c>
      <c r="R24" s="68">
        <f t="shared" ref="R24:R27" si="3">P24*N24</f>
        <v>4807.6923076923076</v>
      </c>
    </row>
    <row r="25" spans="1:18" x14ac:dyDescent="0.25">
      <c r="A25" s="19" t="s">
        <v>63</v>
      </c>
      <c r="B25" s="19" t="s">
        <v>64</v>
      </c>
      <c r="C25" s="19" t="s">
        <v>14</v>
      </c>
      <c r="D25" s="19" t="s">
        <v>65</v>
      </c>
      <c r="E25" s="19" t="s">
        <v>23</v>
      </c>
      <c r="H25" s="19">
        <v>100</v>
      </c>
      <c r="I25" s="19">
        <v>200</v>
      </c>
      <c r="J25" s="19">
        <v>100</v>
      </c>
      <c r="M25" s="68">
        <v>35</v>
      </c>
      <c r="N25" s="68">
        <v>13.461538461538462</v>
      </c>
      <c r="O25" s="19">
        <v>2.6</v>
      </c>
      <c r="P25" s="19">
        <v>400</v>
      </c>
      <c r="Q25" s="68">
        <v>14000</v>
      </c>
      <c r="R25" s="68">
        <f t="shared" si="3"/>
        <v>5384.6153846153848</v>
      </c>
    </row>
    <row r="26" spans="1:18" x14ac:dyDescent="0.25">
      <c r="A26" s="19" t="s">
        <v>67</v>
      </c>
      <c r="B26" s="19" t="s">
        <v>68</v>
      </c>
      <c r="C26" s="19" t="s">
        <v>69</v>
      </c>
      <c r="D26" s="19" t="s">
        <v>70</v>
      </c>
      <c r="E26" s="19" t="s">
        <v>23</v>
      </c>
      <c r="F26" s="19">
        <v>50</v>
      </c>
      <c r="M26" s="68">
        <v>50</v>
      </c>
      <c r="N26" s="68">
        <v>19.23076923076923</v>
      </c>
      <c r="O26" s="19">
        <v>2.6</v>
      </c>
      <c r="P26" s="19">
        <v>50</v>
      </c>
      <c r="Q26" s="68">
        <v>2500</v>
      </c>
      <c r="R26" s="68">
        <f t="shared" si="3"/>
        <v>961.53846153846155</v>
      </c>
    </row>
    <row r="27" spans="1:18" x14ac:dyDescent="0.25">
      <c r="A27" s="19" t="s">
        <v>71</v>
      </c>
      <c r="B27" s="19" t="s">
        <v>68</v>
      </c>
      <c r="C27" s="19" t="s">
        <v>69</v>
      </c>
      <c r="D27" s="19" t="s">
        <v>72</v>
      </c>
      <c r="E27" s="19" t="s">
        <v>23</v>
      </c>
      <c r="F27" s="19">
        <v>40</v>
      </c>
      <c r="M27" s="68">
        <v>180</v>
      </c>
      <c r="N27" s="68">
        <v>69.230769230769226</v>
      </c>
      <c r="O27" s="19">
        <v>2.6</v>
      </c>
      <c r="P27" s="19">
        <v>40</v>
      </c>
      <c r="Q27" s="68">
        <v>7200</v>
      </c>
      <c r="R27" s="68">
        <f t="shared" si="3"/>
        <v>2769.2307692307691</v>
      </c>
    </row>
    <row r="28" spans="1:18" x14ac:dyDescent="0.25">
      <c r="P28" s="19">
        <f>SUM(P3:P27)</f>
        <v>3478</v>
      </c>
      <c r="Q28" s="68">
        <f>SUM(Q3:Q27)</f>
        <v>669950</v>
      </c>
      <c r="R28" s="68">
        <f>SUM(R3:R27)</f>
        <v>257673.07692307694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with Pictures</vt:lpstr>
      <vt:lpstr>OFFER</vt:lpstr>
      <vt:lpstr>'with Pictures'!Print_Area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2024-02-21T14:28:27Z</cp:lastPrinted>
  <dcterms:created xsi:type="dcterms:W3CDTF">2023-04-01T08:55:14Z</dcterms:created>
  <dcterms:modified xsi:type="dcterms:W3CDTF">2024-03-26T09:57:07Z</dcterms:modified>
</cp:coreProperties>
</file>